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УМК-2020\08.02.08_МСГ_2020\"/>
    </mc:Choice>
  </mc:AlternateContent>
  <bookViews>
    <workbookView xWindow="240" yWindow="105" windowWidth="19935" windowHeight="7620" tabRatio="870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62913" refMode="R1C1"/>
</workbook>
</file>

<file path=xl/calcChain.xml><?xml version="1.0" encoding="utf-8"?>
<calcChain xmlns="http://schemas.openxmlformats.org/spreadsheetml/2006/main">
  <c r="AP34" i="15" l="1"/>
  <c r="AP33" i="15"/>
  <c r="AP32" i="15"/>
  <c r="AP14" i="15"/>
  <c r="AP18" i="15"/>
  <c r="AP20" i="15"/>
  <c r="AP24" i="15"/>
  <c r="AP31" i="15"/>
  <c r="Q16" i="15"/>
  <c r="R16" i="15"/>
  <c r="Q17" i="15"/>
  <c r="R17" i="15"/>
  <c r="Q27" i="15"/>
  <c r="R27" i="15"/>
  <c r="Q26" i="15"/>
  <c r="R26" i="15"/>
  <c r="P26" i="15"/>
  <c r="X33" i="15"/>
  <c r="X32" i="15"/>
  <c r="X31" i="15"/>
  <c r="X29" i="15"/>
  <c r="X28" i="15"/>
  <c r="X25" i="15"/>
  <c r="X24" i="15"/>
  <c r="X23" i="15"/>
  <c r="X22" i="15"/>
  <c r="BK22" i="15" s="1"/>
  <c r="AN42" i="15"/>
  <c r="AO42" i="15"/>
  <c r="AK26" i="15"/>
  <c r="AL26" i="15"/>
  <c r="AL41" i="15" s="1"/>
  <c r="AM26" i="15"/>
  <c r="AM41" i="15" s="1"/>
  <c r="AN26" i="15"/>
  <c r="AN41" i="15" s="1"/>
  <c r="AN43" i="15" s="1"/>
  <c r="AO26" i="15"/>
  <c r="AO41" i="15" s="1"/>
  <c r="AO43" i="15" s="1"/>
  <c r="AJ26" i="15"/>
  <c r="AJ41" i="15" s="1"/>
  <c r="AK41" i="15"/>
  <c r="X35" i="15"/>
  <c r="AP35" i="15"/>
  <c r="AI8" i="15"/>
  <c r="AI9" i="15"/>
  <c r="AI42" i="15" s="1"/>
  <c r="AI16" i="15"/>
  <c r="AI41" i="15" s="1"/>
  <c r="AI17" i="15"/>
  <c r="AI26" i="15"/>
  <c r="AI27" i="15"/>
  <c r="AP36" i="15"/>
  <c r="AX41" i="14"/>
  <c r="AX40" i="14"/>
  <c r="AW26" i="14"/>
  <c r="AW45" i="14" s="1"/>
  <c r="AW47" i="14" s="1"/>
  <c r="AW46" i="14"/>
  <c r="Q8" i="15"/>
  <c r="Q41" i="15" s="1"/>
  <c r="R8" i="15"/>
  <c r="R41" i="15" s="1"/>
  <c r="Q9" i="15"/>
  <c r="Q42" i="15" s="1"/>
  <c r="Q43" i="15" s="1"/>
  <c r="R9" i="15"/>
  <c r="R42" i="15" s="1"/>
  <c r="AX30" i="14"/>
  <c r="AX31" i="14"/>
  <c r="AX32" i="14"/>
  <c r="AX33" i="14"/>
  <c r="AX34" i="14"/>
  <c r="AX35" i="14"/>
  <c r="AX36" i="14"/>
  <c r="AX37" i="14"/>
  <c r="AX38" i="14"/>
  <c r="AX39" i="14"/>
  <c r="BG41" i="14"/>
  <c r="AX42" i="14"/>
  <c r="AX43" i="14"/>
  <c r="AX44" i="14"/>
  <c r="AX29" i="14"/>
  <c r="AX28" i="14"/>
  <c r="AX18" i="14"/>
  <c r="AX19" i="14"/>
  <c r="AX20" i="14"/>
  <c r="AX21" i="14"/>
  <c r="AX22" i="14"/>
  <c r="AX23" i="14"/>
  <c r="AX24" i="14"/>
  <c r="AX25" i="14"/>
  <c r="AX17" i="14"/>
  <c r="AX13" i="14"/>
  <c r="AX12" i="14"/>
  <c r="AX11" i="14"/>
  <c r="AX16" i="14"/>
  <c r="AX10" i="14"/>
  <c r="AR26" i="14"/>
  <c r="AS26" i="14"/>
  <c r="AT26" i="14"/>
  <c r="AU26" i="14"/>
  <c r="AR27" i="14"/>
  <c r="AS27" i="14"/>
  <c r="AT27" i="14"/>
  <c r="AU27" i="14"/>
  <c r="Y26" i="14"/>
  <c r="Z26" i="14"/>
  <c r="Y27" i="14"/>
  <c r="Z27" i="14"/>
  <c r="AR14" i="14"/>
  <c r="AS14" i="14"/>
  <c r="AT14" i="14"/>
  <c r="AU14" i="14"/>
  <c r="AR15" i="14"/>
  <c r="AS15" i="14"/>
  <c r="AT15" i="14"/>
  <c r="AU15" i="14"/>
  <c r="Y14" i="14"/>
  <c r="Z14" i="14"/>
  <c r="Y15" i="14"/>
  <c r="Z15" i="14"/>
  <c r="AR8" i="14"/>
  <c r="AS8" i="14"/>
  <c r="AS45" i="14" s="1"/>
  <c r="AT8" i="14"/>
  <c r="AT45" i="14" s="1"/>
  <c r="AU8" i="14"/>
  <c r="AU45" i="14" s="1"/>
  <c r="AR9" i="14"/>
  <c r="AS9" i="14"/>
  <c r="AT9" i="14"/>
  <c r="AT46" i="14" s="1"/>
  <c r="AU9" i="14"/>
  <c r="AU46" i="14" s="1"/>
  <c r="Y8" i="14"/>
  <c r="Z8" i="14"/>
  <c r="Y9" i="14"/>
  <c r="Y46" i="14" s="1"/>
  <c r="Z9" i="14"/>
  <c r="W48" i="13"/>
  <c r="W46" i="13"/>
  <c r="W47" i="13"/>
  <c r="W45" i="13"/>
  <c r="W44" i="13"/>
  <c r="W43" i="13"/>
  <c r="W42" i="13"/>
  <c r="W41" i="13"/>
  <c r="W40" i="13"/>
  <c r="W39" i="13"/>
  <c r="W38" i="13"/>
  <c r="W37" i="13"/>
  <c r="W36" i="13"/>
  <c r="W32" i="13"/>
  <c r="W33" i="13"/>
  <c r="W31" i="13"/>
  <c r="W30" i="13"/>
  <c r="W29" i="13"/>
  <c r="W28" i="13"/>
  <c r="W23" i="13"/>
  <c r="W22" i="13"/>
  <c r="W21" i="13"/>
  <c r="W20" i="13"/>
  <c r="W19" i="13"/>
  <c r="W18" i="13"/>
  <c r="W17" i="13"/>
  <c r="W16" i="13"/>
  <c r="W13" i="13"/>
  <c r="W12" i="13"/>
  <c r="W11" i="13"/>
  <c r="W10" i="13"/>
  <c r="W65" i="13"/>
  <c r="W66" i="13"/>
  <c r="BI66" i="13" s="1"/>
  <c r="W67" i="13"/>
  <c r="W68" i="13"/>
  <c r="W69" i="13"/>
  <c r="W64" i="13"/>
  <c r="BI64" i="13" s="1"/>
  <c r="W63" i="13"/>
  <c r="W62" i="13"/>
  <c r="W59" i="13"/>
  <c r="W58" i="13"/>
  <c r="W55" i="13"/>
  <c r="W54" i="13"/>
  <c r="W53" i="13"/>
  <c r="W52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E51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E50" i="13"/>
  <c r="S34" i="13"/>
  <c r="T34" i="13"/>
  <c r="U34" i="13"/>
  <c r="S35" i="13"/>
  <c r="T35" i="13"/>
  <c r="U35" i="13"/>
  <c r="S24" i="13"/>
  <c r="T24" i="13"/>
  <c r="U24" i="13"/>
  <c r="S25" i="13"/>
  <c r="T25" i="13"/>
  <c r="U25" i="13"/>
  <c r="S14" i="13"/>
  <c r="T14" i="13"/>
  <c r="U14" i="13"/>
  <c r="S15" i="13"/>
  <c r="T15" i="13"/>
  <c r="U15" i="13"/>
  <c r="S8" i="13"/>
  <c r="T8" i="13"/>
  <c r="U8" i="13"/>
  <c r="S9" i="13"/>
  <c r="T9" i="13"/>
  <c r="U9" i="13"/>
  <c r="BH41" i="12"/>
  <c r="BH40" i="12"/>
  <c r="BH36" i="12"/>
  <c r="F27" i="15"/>
  <c r="G27" i="15"/>
  <c r="H27" i="15"/>
  <c r="I27" i="15"/>
  <c r="J27" i="15"/>
  <c r="K27" i="15"/>
  <c r="L27" i="15"/>
  <c r="M27" i="15"/>
  <c r="N27" i="15"/>
  <c r="O27" i="15"/>
  <c r="P27" i="15"/>
  <c r="X34" i="15"/>
  <c r="AA27" i="15"/>
  <c r="AB27" i="15"/>
  <c r="AC27" i="15"/>
  <c r="AD27" i="15"/>
  <c r="AE27" i="15"/>
  <c r="AF27" i="15"/>
  <c r="AG27" i="15"/>
  <c r="AH27" i="15"/>
  <c r="AP29" i="15"/>
  <c r="E27" i="15"/>
  <c r="F26" i="15"/>
  <c r="G26" i="15"/>
  <c r="H26" i="15"/>
  <c r="I26" i="15"/>
  <c r="J26" i="15"/>
  <c r="K26" i="15"/>
  <c r="L26" i="15"/>
  <c r="M26" i="15"/>
  <c r="N26" i="15"/>
  <c r="O26" i="15"/>
  <c r="S26" i="15"/>
  <c r="S41" i="15" s="1"/>
  <c r="T26" i="15"/>
  <c r="T41" i="15" s="1"/>
  <c r="AA26" i="15"/>
  <c r="AB26" i="15"/>
  <c r="AC26" i="15"/>
  <c r="AD26" i="15"/>
  <c r="AE26" i="15"/>
  <c r="AF26" i="15"/>
  <c r="AG26" i="15"/>
  <c r="AH26" i="15"/>
  <c r="AP28" i="15"/>
  <c r="E26" i="15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T26" i="14"/>
  <c r="T45" i="14" s="1"/>
  <c r="U26" i="14"/>
  <c r="U45" i="14" s="1"/>
  <c r="V42" i="14"/>
  <c r="V33" i="14"/>
  <c r="BG33" i="14" s="1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E26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E27" i="14"/>
  <c r="V38" i="14"/>
  <c r="V37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V17" i="14"/>
  <c r="V19" i="14"/>
  <c r="V21" i="14"/>
  <c r="V23" i="14"/>
  <c r="V25" i="14"/>
  <c r="V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BG21" i="14"/>
  <c r="E15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V16" i="14"/>
  <c r="V18" i="14"/>
  <c r="V20" i="14"/>
  <c r="V22" i="14"/>
  <c r="V2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BG20" i="14"/>
  <c r="E14" i="14"/>
  <c r="E9" i="15"/>
  <c r="E17" i="15"/>
  <c r="F9" i="15"/>
  <c r="F42" i="15" s="1"/>
  <c r="F17" i="15"/>
  <c r="G17" i="15"/>
  <c r="G42" i="15" s="1"/>
  <c r="H17" i="15"/>
  <c r="H42" i="15" s="1"/>
  <c r="I9" i="15"/>
  <c r="I17" i="15"/>
  <c r="J9" i="15"/>
  <c r="J17" i="15"/>
  <c r="K9" i="15"/>
  <c r="K17" i="15"/>
  <c r="K42" i="15" s="1"/>
  <c r="L9" i="15"/>
  <c r="L42" i="15" s="1"/>
  <c r="L17" i="15"/>
  <c r="M9" i="15"/>
  <c r="M42" i="15" s="1"/>
  <c r="M17" i="15"/>
  <c r="N9" i="15"/>
  <c r="N17" i="15"/>
  <c r="O9" i="15"/>
  <c r="O42" i="15" s="1"/>
  <c r="O17" i="15"/>
  <c r="P9" i="15"/>
  <c r="P17" i="15"/>
  <c r="P42" i="15"/>
  <c r="S42" i="15"/>
  <c r="T42" i="15"/>
  <c r="AA9" i="15"/>
  <c r="AA17" i="15"/>
  <c r="AA42" i="15" s="1"/>
  <c r="AB9" i="15"/>
  <c r="AB42" i="15" s="1"/>
  <c r="AB17" i="15"/>
  <c r="AC9" i="15"/>
  <c r="AC42" i="15" s="1"/>
  <c r="AC17" i="15"/>
  <c r="AD9" i="15"/>
  <c r="AD42" i="15" s="1"/>
  <c r="AD17" i="15"/>
  <c r="AE9" i="15"/>
  <c r="AE42" i="15" s="1"/>
  <c r="AE17" i="15"/>
  <c r="AF9" i="15"/>
  <c r="AF42" i="15" s="1"/>
  <c r="AF17" i="15"/>
  <c r="AG9" i="15"/>
  <c r="AG42" i="15" s="1"/>
  <c r="AG17" i="15"/>
  <c r="AH9" i="15"/>
  <c r="AH42" i="15" s="1"/>
  <c r="AH17" i="15"/>
  <c r="AJ42" i="15"/>
  <c r="AK42" i="15"/>
  <c r="AL42" i="15"/>
  <c r="AM42" i="15"/>
  <c r="O8" i="15"/>
  <c r="O16" i="15"/>
  <c r="P8" i="15"/>
  <c r="P41" i="15" s="1"/>
  <c r="P43" i="15" s="1"/>
  <c r="P16" i="15"/>
  <c r="J8" i="15"/>
  <c r="J16" i="15"/>
  <c r="K8" i="15"/>
  <c r="K16" i="15"/>
  <c r="H16" i="15"/>
  <c r="L8" i="15"/>
  <c r="L16" i="15"/>
  <c r="E8" i="15"/>
  <c r="E16" i="15"/>
  <c r="G16" i="15"/>
  <c r="G41" i="15" s="1"/>
  <c r="F8" i="15"/>
  <c r="F16" i="15"/>
  <c r="I8" i="15"/>
  <c r="I16" i="15"/>
  <c r="M8" i="15"/>
  <c r="M41" i="15" s="1"/>
  <c r="M43" i="15" s="1"/>
  <c r="M16" i="15"/>
  <c r="N8" i="15"/>
  <c r="N16" i="15"/>
  <c r="AA8" i="15"/>
  <c r="AA41" i="15" s="1"/>
  <c r="AA16" i="15"/>
  <c r="AB8" i="15"/>
  <c r="AB41" i="15" s="1"/>
  <c r="AB43" i="15" s="1"/>
  <c r="AB16" i="15"/>
  <c r="AC8" i="15"/>
  <c r="AC41" i="15" s="1"/>
  <c r="AC16" i="15"/>
  <c r="AD8" i="15"/>
  <c r="AD16" i="15"/>
  <c r="AD41" i="15" s="1"/>
  <c r="AE8" i="15"/>
  <c r="AE16" i="15"/>
  <c r="AF8" i="15"/>
  <c r="AF16" i="15"/>
  <c r="AF41" i="15" s="1"/>
  <c r="AG8" i="15"/>
  <c r="AG16" i="15"/>
  <c r="AH8" i="15"/>
  <c r="AH41" i="15" s="1"/>
  <c r="AH43" i="15" s="1"/>
  <c r="AH16" i="15"/>
  <c r="AP30" i="15"/>
  <c r="AP10" i="15"/>
  <c r="AP12" i="15"/>
  <c r="BK20" i="15"/>
  <c r="X30" i="15"/>
  <c r="X36" i="15"/>
  <c r="BK36" i="15" s="1"/>
  <c r="X19" i="15"/>
  <c r="AP19" i="15"/>
  <c r="AP21" i="15"/>
  <c r="AP25" i="15"/>
  <c r="X18" i="15"/>
  <c r="X11" i="15"/>
  <c r="X13" i="15"/>
  <c r="X15" i="15"/>
  <c r="AP15" i="15"/>
  <c r="AP11" i="15"/>
  <c r="AP13" i="15"/>
  <c r="X10" i="15"/>
  <c r="X12" i="15"/>
  <c r="BK12" i="15" s="1"/>
  <c r="X14" i="15"/>
  <c r="V44" i="14"/>
  <c r="AB8" i="14"/>
  <c r="AB45" i="14"/>
  <c r="AC8" i="14"/>
  <c r="AC45" i="14" s="1"/>
  <c r="AD8" i="14"/>
  <c r="AD45" i="14" s="1"/>
  <c r="AE8" i="14"/>
  <c r="AE45" i="14" s="1"/>
  <c r="AF8" i="14"/>
  <c r="AF45" i="14" s="1"/>
  <c r="AG8" i="14"/>
  <c r="AG45" i="14" s="1"/>
  <c r="AH8" i="14"/>
  <c r="AH45" i="14" s="1"/>
  <c r="AI8" i="14"/>
  <c r="AI45" i="14" s="1"/>
  <c r="AI47" i="14" s="1"/>
  <c r="AJ8" i="14"/>
  <c r="AJ45" i="14"/>
  <c r="AK8" i="14"/>
  <c r="AK45" i="14" s="1"/>
  <c r="AL8" i="14"/>
  <c r="AL45" i="14" s="1"/>
  <c r="AM8" i="14"/>
  <c r="AM45" i="14" s="1"/>
  <c r="AN8" i="14"/>
  <c r="AN45" i="14" s="1"/>
  <c r="AO8" i="14"/>
  <c r="AO45" i="14" s="1"/>
  <c r="AP8" i="14"/>
  <c r="AP45" i="14" s="1"/>
  <c r="AQ8" i="14"/>
  <c r="AQ45" i="14" s="1"/>
  <c r="AQ47" i="14" s="1"/>
  <c r="AA8" i="14"/>
  <c r="V31" i="14"/>
  <c r="V30" i="14"/>
  <c r="F8" i="14"/>
  <c r="F45" i="14" s="1"/>
  <c r="F9" i="14"/>
  <c r="F46" i="14"/>
  <c r="G8" i="14"/>
  <c r="G45" i="14" s="1"/>
  <c r="G9" i="14"/>
  <c r="G46" i="14" s="1"/>
  <c r="H8" i="14"/>
  <c r="H45" i="14"/>
  <c r="H9" i="14"/>
  <c r="H46" i="14" s="1"/>
  <c r="I8" i="14"/>
  <c r="I45" i="14" s="1"/>
  <c r="I47" i="14" s="1"/>
  <c r="I9" i="14"/>
  <c r="I46" i="14"/>
  <c r="J8" i="14"/>
  <c r="J45" i="14" s="1"/>
  <c r="J9" i="14"/>
  <c r="J46" i="14"/>
  <c r="K8" i="14"/>
  <c r="K45" i="14" s="1"/>
  <c r="K9" i="14"/>
  <c r="K46" i="14" s="1"/>
  <c r="L8" i="14"/>
  <c r="L45" i="14"/>
  <c r="L9" i="14"/>
  <c r="L46" i="14" s="1"/>
  <c r="L47" i="14" s="1"/>
  <c r="M8" i="14"/>
  <c r="M45" i="14" s="1"/>
  <c r="M47" i="14" s="1"/>
  <c r="M9" i="14"/>
  <c r="M46" i="14"/>
  <c r="N8" i="14"/>
  <c r="N45" i="14" s="1"/>
  <c r="N9" i="14"/>
  <c r="N46" i="14"/>
  <c r="O8" i="14"/>
  <c r="O45" i="14" s="1"/>
  <c r="O9" i="14"/>
  <c r="O46" i="14" s="1"/>
  <c r="P8" i="14"/>
  <c r="P45" i="14"/>
  <c r="P9" i="14"/>
  <c r="P46" i="14" s="1"/>
  <c r="P47" i="14" s="1"/>
  <c r="Q8" i="14"/>
  <c r="Q45" i="14" s="1"/>
  <c r="Q47" i="14" s="1"/>
  <c r="Q9" i="14"/>
  <c r="Q46" i="14"/>
  <c r="R8" i="14"/>
  <c r="R45" i="14" s="1"/>
  <c r="R9" i="14"/>
  <c r="R46" i="14"/>
  <c r="T46" i="14"/>
  <c r="U46" i="14"/>
  <c r="V28" i="14"/>
  <c r="V32" i="14"/>
  <c r="V35" i="14"/>
  <c r="BG35" i="14" s="1"/>
  <c r="V39" i="14"/>
  <c r="V10" i="14"/>
  <c r="V12" i="14"/>
  <c r="V29" i="14"/>
  <c r="V34" i="14"/>
  <c r="V36" i="14"/>
  <c r="V40" i="14"/>
  <c r="V43" i="14"/>
  <c r="BG43" i="14" s="1"/>
  <c r="V11" i="14"/>
  <c r="V9" i="14" s="1"/>
  <c r="V13" i="14"/>
  <c r="AA9" i="14"/>
  <c r="AA46" i="14"/>
  <c r="AB9" i="14"/>
  <c r="AB46" i="14" s="1"/>
  <c r="AB47" i="14" s="1"/>
  <c r="AC9" i="14"/>
  <c r="AC46" i="14"/>
  <c r="AD9" i="14"/>
  <c r="AD46" i="14" s="1"/>
  <c r="AE9" i="14"/>
  <c r="AE46" i="14" s="1"/>
  <c r="AF9" i="14"/>
  <c r="AF46" i="14" s="1"/>
  <c r="AG9" i="14"/>
  <c r="AG46" i="14" s="1"/>
  <c r="AG47" i="14" s="1"/>
  <c r="AH9" i="14"/>
  <c r="AI9" i="14"/>
  <c r="AI46" i="14"/>
  <c r="AJ9" i="14"/>
  <c r="AJ46" i="14" s="1"/>
  <c r="AJ47" i="14" s="1"/>
  <c r="AK9" i="14"/>
  <c r="AK46" i="14"/>
  <c r="AL9" i="14"/>
  <c r="AL46" i="14" s="1"/>
  <c r="AM9" i="14"/>
  <c r="AM46" i="14" s="1"/>
  <c r="AN9" i="14"/>
  <c r="AN46" i="14" s="1"/>
  <c r="AO9" i="14"/>
  <c r="AO46" i="14" s="1"/>
  <c r="AO47" i="14" s="1"/>
  <c r="AP9" i="14"/>
  <c r="AQ9" i="14"/>
  <c r="AQ46" i="14"/>
  <c r="BG31" i="14"/>
  <c r="E8" i="14"/>
  <c r="E45" i="14" s="1"/>
  <c r="E9" i="14"/>
  <c r="E46" i="14" s="1"/>
  <c r="AX42" i="13"/>
  <c r="AX44" i="13"/>
  <c r="AP50" i="13"/>
  <c r="AG50" i="13"/>
  <c r="AC50" i="13"/>
  <c r="AN50" i="13"/>
  <c r="Z50" i="13"/>
  <c r="AB50" i="13"/>
  <c r="AD50" i="13"/>
  <c r="AF50" i="13"/>
  <c r="AH50" i="13"/>
  <c r="AJ50" i="13"/>
  <c r="AL50" i="13"/>
  <c r="AM50" i="13"/>
  <c r="AQ50" i="13"/>
  <c r="AR50" i="13"/>
  <c r="AO50" i="13"/>
  <c r="AI50" i="13"/>
  <c r="AA50" i="13"/>
  <c r="BI67" i="13"/>
  <c r="BI65" i="13"/>
  <c r="AX62" i="13"/>
  <c r="AX54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X43" i="13"/>
  <c r="AX45" i="13"/>
  <c r="Z35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X46" i="13"/>
  <c r="AX40" i="13"/>
  <c r="AX38" i="13"/>
  <c r="Z34" i="13"/>
  <c r="AX47" i="13"/>
  <c r="BI47" i="13"/>
  <c r="BI46" i="13"/>
  <c r="E14" i="13"/>
  <c r="E24" i="13"/>
  <c r="E34" i="13"/>
  <c r="F14" i="13"/>
  <c r="F24" i="13"/>
  <c r="F34" i="13"/>
  <c r="G14" i="13"/>
  <c r="G24" i="13"/>
  <c r="G34" i="13"/>
  <c r="H14" i="13"/>
  <c r="H24" i="13"/>
  <c r="H34" i="13"/>
  <c r="I14" i="13"/>
  <c r="I24" i="13"/>
  <c r="I34" i="13"/>
  <c r="J14" i="13"/>
  <c r="J24" i="13"/>
  <c r="J34" i="13"/>
  <c r="K14" i="13"/>
  <c r="K8" i="13"/>
  <c r="K72" i="13" s="1"/>
  <c r="K24" i="13"/>
  <c r="K34" i="13"/>
  <c r="L14" i="13"/>
  <c r="L34" i="13"/>
  <c r="M14" i="13"/>
  <c r="M24" i="13"/>
  <c r="M34" i="13"/>
  <c r="N14" i="13"/>
  <c r="N24" i="13"/>
  <c r="N34" i="13"/>
  <c r="O14" i="13"/>
  <c r="O24" i="13"/>
  <c r="O34" i="13"/>
  <c r="P14" i="13"/>
  <c r="P34" i="13"/>
  <c r="Q14" i="13"/>
  <c r="Q8" i="13"/>
  <c r="Q24" i="13"/>
  <c r="Q34" i="13"/>
  <c r="R14" i="13"/>
  <c r="R24" i="13"/>
  <c r="R34" i="13"/>
  <c r="E15" i="13"/>
  <c r="E35" i="13"/>
  <c r="F15" i="13"/>
  <c r="F35" i="13"/>
  <c r="G15" i="13"/>
  <c r="G35" i="13"/>
  <c r="H15" i="13"/>
  <c r="H35" i="13"/>
  <c r="I15" i="13"/>
  <c r="I35" i="13"/>
  <c r="J15" i="13"/>
  <c r="J35" i="13"/>
  <c r="K15" i="13"/>
  <c r="K35" i="13"/>
  <c r="L15" i="13"/>
  <c r="L35" i="13"/>
  <c r="M15" i="13"/>
  <c r="M35" i="13"/>
  <c r="N15" i="13"/>
  <c r="N35" i="13"/>
  <c r="O15" i="13"/>
  <c r="O35" i="13"/>
  <c r="P15" i="13"/>
  <c r="P35" i="13"/>
  <c r="Q15" i="13"/>
  <c r="Q35" i="13"/>
  <c r="R15" i="13"/>
  <c r="R35" i="13"/>
  <c r="W49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Z15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Z14" i="13"/>
  <c r="AX16" i="13"/>
  <c r="AX20" i="13"/>
  <c r="AA51" i="13"/>
  <c r="AB51" i="13"/>
  <c r="AC51" i="13"/>
  <c r="AD25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Z51" i="13"/>
  <c r="AE50" i="13"/>
  <c r="AJ24" i="13"/>
  <c r="AK50" i="13"/>
  <c r="AS50" i="13"/>
  <c r="AS72" i="13" s="1"/>
  <c r="AT50" i="13"/>
  <c r="AT72" i="13" s="1"/>
  <c r="AX33" i="13"/>
  <c r="BI33" i="13" s="1"/>
  <c r="AX32" i="13"/>
  <c r="AX31" i="13"/>
  <c r="AX30" i="13"/>
  <c r="AX29" i="13"/>
  <c r="BI29" i="13" s="1"/>
  <c r="AX28" i="13"/>
  <c r="AX63" i="13"/>
  <c r="AL25" i="13"/>
  <c r="N25" i="13"/>
  <c r="R25" i="13"/>
  <c r="K25" i="13"/>
  <c r="O25" i="13"/>
  <c r="AX69" i="13"/>
  <c r="BI69" i="13" s="1"/>
  <c r="AX68" i="13"/>
  <c r="BI68" i="13" s="1"/>
  <c r="AS51" i="13"/>
  <c r="AS73" i="13" s="1"/>
  <c r="AT51" i="13"/>
  <c r="AT73" i="13" s="1"/>
  <c r="AU51" i="13"/>
  <c r="AU73" i="13"/>
  <c r="AV51" i="13"/>
  <c r="AV73" i="13" s="1"/>
  <c r="AX53" i="13"/>
  <c r="AX55" i="13"/>
  <c r="AX59" i="13"/>
  <c r="AU50" i="13"/>
  <c r="AU72" i="13" s="1"/>
  <c r="AU74" i="13" s="1"/>
  <c r="AV50" i="13"/>
  <c r="AV72" i="13" s="1"/>
  <c r="AX52" i="13"/>
  <c r="AX58" i="13"/>
  <c r="BI52" i="13"/>
  <c r="BI53" i="13"/>
  <c r="AX37" i="13"/>
  <c r="AX39" i="13"/>
  <c r="AX41" i="13"/>
  <c r="AX49" i="13"/>
  <c r="AX36" i="13"/>
  <c r="AX34" i="13" s="1"/>
  <c r="AX48" i="13"/>
  <c r="AA25" i="13"/>
  <c r="AB25" i="13"/>
  <c r="AC25" i="13"/>
  <c r="AE25" i="13"/>
  <c r="AF25" i="13"/>
  <c r="AG25" i="13"/>
  <c r="AH25" i="13"/>
  <c r="AI25" i="13"/>
  <c r="AJ25" i="13"/>
  <c r="AK25" i="13"/>
  <c r="AM25" i="13"/>
  <c r="AN25" i="13"/>
  <c r="AO25" i="13"/>
  <c r="AP25" i="13"/>
  <c r="AQ25" i="13"/>
  <c r="AR25" i="13"/>
  <c r="Z25" i="13"/>
  <c r="AA24" i="13"/>
  <c r="AB24" i="13"/>
  <c r="AC24" i="13"/>
  <c r="AD24" i="13"/>
  <c r="AE24" i="13"/>
  <c r="AF24" i="13"/>
  <c r="AG24" i="13"/>
  <c r="AH24" i="13"/>
  <c r="AI24" i="13"/>
  <c r="AK24" i="13"/>
  <c r="AL24" i="13"/>
  <c r="AM24" i="13"/>
  <c r="AN24" i="13"/>
  <c r="AO24" i="13"/>
  <c r="AP24" i="13"/>
  <c r="AQ24" i="13"/>
  <c r="AR24" i="13"/>
  <c r="Z24" i="13"/>
  <c r="F25" i="13"/>
  <c r="G25" i="13"/>
  <c r="H25" i="13"/>
  <c r="I25" i="13"/>
  <c r="J25" i="13"/>
  <c r="L25" i="13"/>
  <c r="M25" i="13"/>
  <c r="P25" i="13"/>
  <c r="Q25" i="13"/>
  <c r="E25" i="13"/>
  <c r="L24" i="13"/>
  <c r="P24" i="13"/>
  <c r="E8" i="13"/>
  <c r="F8" i="13"/>
  <c r="F72" i="13"/>
  <c r="G8" i="13"/>
  <c r="G72" i="13" s="1"/>
  <c r="H8" i="13"/>
  <c r="I8" i="13"/>
  <c r="J8" i="13"/>
  <c r="J72" i="13"/>
  <c r="L8" i="13"/>
  <c r="L72" i="13" s="1"/>
  <c r="M8" i="13"/>
  <c r="M72" i="13"/>
  <c r="N8" i="13"/>
  <c r="N72" i="13" s="1"/>
  <c r="O8" i="13"/>
  <c r="P8" i="13"/>
  <c r="R8" i="13"/>
  <c r="R72" i="13" s="1"/>
  <c r="F9" i="13"/>
  <c r="F73" i="13" s="1"/>
  <c r="G9" i="13"/>
  <c r="H9" i="13"/>
  <c r="H73" i="13" s="1"/>
  <c r="I9" i="13"/>
  <c r="J9" i="13"/>
  <c r="J73" i="13" s="1"/>
  <c r="K9" i="13"/>
  <c r="L9" i="13"/>
  <c r="L73" i="13"/>
  <c r="M9" i="13"/>
  <c r="N9" i="13"/>
  <c r="N73" i="13"/>
  <c r="O9" i="13"/>
  <c r="P9" i="13"/>
  <c r="Q9" i="13"/>
  <c r="R9" i="13"/>
  <c r="R73" i="13"/>
  <c r="E9" i="13"/>
  <c r="BI21" i="13"/>
  <c r="AX21" i="13"/>
  <c r="BI20" i="13"/>
  <c r="Z9" i="13"/>
  <c r="Z73" i="13" s="1"/>
  <c r="AA9" i="13"/>
  <c r="AA73" i="13"/>
  <c r="AB9" i="13"/>
  <c r="AB73" i="13" s="1"/>
  <c r="AC9" i="13"/>
  <c r="AC73" i="13" s="1"/>
  <c r="AD9" i="13"/>
  <c r="AD73" i="13" s="1"/>
  <c r="AE9" i="13"/>
  <c r="AE73" i="13" s="1"/>
  <c r="AF9" i="13"/>
  <c r="AG9" i="13"/>
  <c r="AG73" i="13"/>
  <c r="AH9" i="13"/>
  <c r="AH73" i="13" s="1"/>
  <c r="AI9" i="13"/>
  <c r="AI73" i="13"/>
  <c r="AJ9" i="13"/>
  <c r="AJ73" i="13" s="1"/>
  <c r="AK9" i="13"/>
  <c r="AK73" i="13" s="1"/>
  <c r="AL9" i="13"/>
  <c r="AL73" i="13" s="1"/>
  <c r="AM9" i="13"/>
  <c r="AM73" i="13" s="1"/>
  <c r="AN9" i="13"/>
  <c r="AN73" i="13" s="1"/>
  <c r="AN74" i="13" s="1"/>
  <c r="AO9" i="13"/>
  <c r="AP9" i="13"/>
  <c r="AP73" i="13"/>
  <c r="AQ9" i="13"/>
  <c r="AQ73" i="13" s="1"/>
  <c r="AR9" i="13"/>
  <c r="AX11" i="13"/>
  <c r="AX13" i="13"/>
  <c r="Z8" i="13"/>
  <c r="Z72" i="13" s="1"/>
  <c r="AA8" i="13"/>
  <c r="AA72" i="13" s="1"/>
  <c r="AA74" i="13" s="1"/>
  <c r="AB8" i="13"/>
  <c r="AB72" i="13" s="1"/>
  <c r="AC8" i="13"/>
  <c r="AD8" i="13"/>
  <c r="AD72" i="13" s="1"/>
  <c r="AD74" i="13" s="1"/>
  <c r="AE8" i="13"/>
  <c r="AE72" i="13" s="1"/>
  <c r="AE74" i="13" s="1"/>
  <c r="AF8" i="13"/>
  <c r="AF72" i="13" s="1"/>
  <c r="AG8" i="13"/>
  <c r="AG72" i="13" s="1"/>
  <c r="AG74" i="13" s="1"/>
  <c r="AH8" i="13"/>
  <c r="AH72" i="13"/>
  <c r="AI8" i="13"/>
  <c r="AI72" i="13" s="1"/>
  <c r="AI74" i="13" s="1"/>
  <c r="AJ8" i="13"/>
  <c r="AJ72" i="13" s="1"/>
  <c r="AK8" i="13"/>
  <c r="AL8" i="13"/>
  <c r="AM8" i="13"/>
  <c r="AM72" i="13" s="1"/>
  <c r="AM74" i="13" s="1"/>
  <c r="AN8" i="13"/>
  <c r="AN72" i="13"/>
  <c r="AO8" i="13"/>
  <c r="AO72" i="13" s="1"/>
  <c r="AP8" i="13"/>
  <c r="AP72" i="13"/>
  <c r="AQ8" i="13"/>
  <c r="AQ72" i="13" s="1"/>
  <c r="AQ74" i="13" s="1"/>
  <c r="AR8" i="13"/>
  <c r="AX10" i="13"/>
  <c r="AX12" i="13"/>
  <c r="AX8" i="13" s="1"/>
  <c r="Y9" i="12"/>
  <c r="Y31" i="12"/>
  <c r="Y39" i="12"/>
  <c r="Y43" i="12"/>
  <c r="Y47" i="12"/>
  <c r="Z8" i="12"/>
  <c r="Z30" i="12"/>
  <c r="Z38" i="12"/>
  <c r="Z42" i="12"/>
  <c r="Z46" i="12"/>
  <c r="AA8" i="12"/>
  <c r="AA30" i="12"/>
  <c r="AA38" i="12"/>
  <c r="AA42" i="12"/>
  <c r="AA46" i="12"/>
  <c r="AB30" i="12"/>
  <c r="AB8" i="12"/>
  <c r="AB50" i="12" s="1"/>
  <c r="AB38" i="12"/>
  <c r="AB42" i="12"/>
  <c r="AB46" i="12"/>
  <c r="AC42" i="12"/>
  <c r="AC30" i="12"/>
  <c r="AC8" i="12"/>
  <c r="AC38" i="12"/>
  <c r="AC46" i="12"/>
  <c r="AD42" i="12"/>
  <c r="AD8" i="12"/>
  <c r="AD30" i="12"/>
  <c r="AD38" i="12"/>
  <c r="AD46" i="12"/>
  <c r="AE30" i="12"/>
  <c r="AE8" i="12"/>
  <c r="AE38" i="12"/>
  <c r="AE50" i="12" s="1"/>
  <c r="AE42" i="12"/>
  <c r="AE46" i="12"/>
  <c r="AF38" i="12"/>
  <c r="AF8" i="12"/>
  <c r="AF30" i="12"/>
  <c r="AF42" i="12"/>
  <c r="AF46" i="12"/>
  <c r="AG30" i="12"/>
  <c r="AG8" i="12"/>
  <c r="AG38" i="12"/>
  <c r="AG42" i="12"/>
  <c r="AG46" i="12"/>
  <c r="AH42" i="12"/>
  <c r="AH8" i="12"/>
  <c r="AH30" i="12"/>
  <c r="AH38" i="12"/>
  <c r="AH50" i="12" s="1"/>
  <c r="AH46" i="12"/>
  <c r="AI42" i="12"/>
  <c r="AI30" i="12"/>
  <c r="AI8" i="12"/>
  <c r="AI50" i="12" s="1"/>
  <c r="AI38" i="12"/>
  <c r="AI46" i="12"/>
  <c r="AJ8" i="12"/>
  <c r="AJ30" i="12"/>
  <c r="AJ38" i="12"/>
  <c r="AJ42" i="12"/>
  <c r="AJ46" i="12"/>
  <c r="AK8" i="12"/>
  <c r="AK30" i="12"/>
  <c r="AK38" i="12"/>
  <c r="AK42" i="12"/>
  <c r="AK46" i="12"/>
  <c r="AL30" i="12"/>
  <c r="AL8" i="12"/>
  <c r="AL38" i="12"/>
  <c r="AL42" i="12"/>
  <c r="AL46" i="12"/>
  <c r="AM42" i="12"/>
  <c r="AM8" i="12"/>
  <c r="AM30" i="12"/>
  <c r="AM50" i="12" s="1"/>
  <c r="AM38" i="12"/>
  <c r="AM46" i="12"/>
  <c r="AN8" i="12"/>
  <c r="AN30" i="12"/>
  <c r="AN38" i="12"/>
  <c r="AN42" i="12"/>
  <c r="AN46" i="12"/>
  <c r="AO8" i="12"/>
  <c r="AO30" i="12"/>
  <c r="AO38" i="12"/>
  <c r="AO42" i="12"/>
  <c r="AO46" i="12"/>
  <c r="AP42" i="12"/>
  <c r="AP30" i="12"/>
  <c r="AP38" i="12"/>
  <c r="AP8" i="12"/>
  <c r="AP50" i="12" s="1"/>
  <c r="AP46" i="12"/>
  <c r="AQ42" i="12"/>
  <c r="AQ30" i="12"/>
  <c r="AQ8" i="12"/>
  <c r="AQ50" i="12" s="1"/>
  <c r="AQ38" i="12"/>
  <c r="AQ46" i="12"/>
  <c r="AR42" i="12"/>
  <c r="AR30" i="12"/>
  <c r="AR8" i="12"/>
  <c r="AR38" i="12"/>
  <c r="AR46" i="12"/>
  <c r="AS42" i="12"/>
  <c r="AS8" i="12"/>
  <c r="AS30" i="12"/>
  <c r="AS38" i="12"/>
  <c r="AS46" i="12"/>
  <c r="AT42" i="12"/>
  <c r="AT30" i="12"/>
  <c r="AT8" i="12"/>
  <c r="AT38" i="12"/>
  <c r="AT50" i="12" s="1"/>
  <c r="AT46" i="12"/>
  <c r="AU8" i="12"/>
  <c r="AU30" i="12"/>
  <c r="AU38" i="12"/>
  <c r="AU50" i="12" s="1"/>
  <c r="AU42" i="12"/>
  <c r="AU46" i="12"/>
  <c r="Y8" i="12"/>
  <c r="Y30" i="12"/>
  <c r="Y38" i="12"/>
  <c r="Y42" i="12"/>
  <c r="Y46" i="12"/>
  <c r="AW49" i="12"/>
  <c r="BH49" i="12" s="1"/>
  <c r="AW48" i="12"/>
  <c r="BH48" i="12" s="1"/>
  <c r="V47" i="12"/>
  <c r="BH47" i="12" s="1"/>
  <c r="AW47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BG47" i="12"/>
  <c r="BG46" i="12"/>
  <c r="BF47" i="12"/>
  <c r="BE47" i="12"/>
  <c r="BD47" i="12"/>
  <c r="BC47" i="12"/>
  <c r="BB47" i="12"/>
  <c r="BA47" i="12"/>
  <c r="AZ47" i="12"/>
  <c r="AY47" i="12"/>
  <c r="AX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BF46" i="12"/>
  <c r="BE46" i="12"/>
  <c r="BD46" i="12"/>
  <c r="BC46" i="12"/>
  <c r="BB46" i="12"/>
  <c r="BA46" i="12"/>
  <c r="AZ46" i="12"/>
  <c r="AY46" i="12"/>
  <c r="AX46" i="12"/>
  <c r="AW45" i="12"/>
  <c r="BH45" i="12" s="1"/>
  <c r="AW44" i="12"/>
  <c r="BH44" i="12" s="1"/>
  <c r="V43" i="12"/>
  <c r="BH43" i="12" s="1"/>
  <c r="AW43" i="12"/>
  <c r="BG43" i="12"/>
  <c r="BF43" i="12"/>
  <c r="BE43" i="12"/>
  <c r="BD43" i="12"/>
  <c r="BC43" i="12"/>
  <c r="BB43" i="12"/>
  <c r="BA43" i="12"/>
  <c r="AZ43" i="12"/>
  <c r="AY43" i="12"/>
  <c r="AX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BG42" i="12"/>
  <c r="BF42" i="12"/>
  <c r="BE42" i="12"/>
  <c r="BD42" i="12"/>
  <c r="BC42" i="12"/>
  <c r="BB42" i="12"/>
  <c r="BA42" i="12"/>
  <c r="AZ42" i="12"/>
  <c r="AY42" i="12"/>
  <c r="AX42" i="12"/>
  <c r="Z9" i="12"/>
  <c r="Z31" i="12"/>
  <c r="Z39" i="12"/>
  <c r="AA9" i="12"/>
  <c r="AA31" i="12"/>
  <c r="AA51" i="12" s="1"/>
  <c r="AA39" i="12"/>
  <c r="AB9" i="12"/>
  <c r="AB31" i="12"/>
  <c r="AB39" i="12"/>
  <c r="AC9" i="12"/>
  <c r="AC31" i="12"/>
  <c r="AC39" i="12"/>
  <c r="AD9" i="12"/>
  <c r="AD31" i="12"/>
  <c r="AD39" i="12"/>
  <c r="AE9" i="12"/>
  <c r="AE31" i="12"/>
  <c r="AE51" i="12" s="1"/>
  <c r="AE39" i="12"/>
  <c r="AF9" i="12"/>
  <c r="AF31" i="12"/>
  <c r="AF39" i="12"/>
  <c r="AG9" i="12"/>
  <c r="AG31" i="12"/>
  <c r="AG39" i="12"/>
  <c r="AH9" i="12"/>
  <c r="AH31" i="12"/>
  <c r="AH39" i="12"/>
  <c r="AI9" i="12"/>
  <c r="AI31" i="12"/>
  <c r="AI51" i="12" s="1"/>
  <c r="AI39" i="12"/>
  <c r="AJ9" i="12"/>
  <c r="AJ31" i="12"/>
  <c r="AJ39" i="12"/>
  <c r="AK9" i="12"/>
  <c r="AK31" i="12"/>
  <c r="AK39" i="12"/>
  <c r="AL9" i="12"/>
  <c r="AL31" i="12"/>
  <c r="AL39" i="12"/>
  <c r="AM9" i="12"/>
  <c r="AM31" i="12"/>
  <c r="AM51" i="12" s="1"/>
  <c r="AM39" i="12"/>
  <c r="AN9" i="12"/>
  <c r="AN31" i="12"/>
  <c r="AN39" i="12"/>
  <c r="AO9" i="12"/>
  <c r="AO51" i="12" s="1"/>
  <c r="AO31" i="12"/>
  <c r="AO39" i="12"/>
  <c r="AP9" i="12"/>
  <c r="AP51" i="12" s="1"/>
  <c r="AP31" i="12"/>
  <c r="AP39" i="12"/>
  <c r="AQ9" i="12"/>
  <c r="AQ51" i="12" s="1"/>
  <c r="AQ31" i="12"/>
  <c r="AQ39" i="12"/>
  <c r="AR9" i="12"/>
  <c r="AR51" i="12" s="1"/>
  <c r="AR31" i="12"/>
  <c r="AR39" i="12"/>
  <c r="AS9" i="12"/>
  <c r="AS31" i="12"/>
  <c r="AS39" i="12"/>
  <c r="AT9" i="12"/>
  <c r="AT31" i="12"/>
  <c r="AT39" i="12"/>
  <c r="AU9" i="12"/>
  <c r="AU51" i="12" s="1"/>
  <c r="AU31" i="12"/>
  <c r="AU39" i="12"/>
  <c r="V11" i="12"/>
  <c r="V9" i="12" s="1"/>
  <c r="V13" i="12"/>
  <c r="V15" i="12"/>
  <c r="V17" i="12"/>
  <c r="V19" i="12"/>
  <c r="V21" i="12"/>
  <c r="V25" i="12"/>
  <c r="V27" i="12"/>
  <c r="V29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E8" i="12"/>
  <c r="E30" i="12"/>
  <c r="E50" i="12" s="1"/>
  <c r="E38" i="12"/>
  <c r="F8" i="12"/>
  <c r="F30" i="12"/>
  <c r="F38" i="12"/>
  <c r="G8" i="12"/>
  <c r="G30" i="12"/>
  <c r="G38" i="12"/>
  <c r="H8" i="12"/>
  <c r="H30" i="12"/>
  <c r="H38" i="12"/>
  <c r="I8" i="12"/>
  <c r="I30" i="12"/>
  <c r="I50" i="12" s="1"/>
  <c r="I38" i="12"/>
  <c r="J8" i="12"/>
  <c r="J30" i="12"/>
  <c r="J38" i="12"/>
  <c r="K8" i="12"/>
  <c r="K50" i="12" s="1"/>
  <c r="K30" i="12"/>
  <c r="K38" i="12"/>
  <c r="L8" i="12"/>
  <c r="L50" i="12" s="1"/>
  <c r="L30" i="12"/>
  <c r="L38" i="12"/>
  <c r="M8" i="12"/>
  <c r="M50" i="12" s="1"/>
  <c r="M30" i="12"/>
  <c r="M38" i="12"/>
  <c r="N8" i="12"/>
  <c r="N30" i="12"/>
  <c r="N38" i="12"/>
  <c r="O8" i="12"/>
  <c r="O30" i="12"/>
  <c r="O38" i="12"/>
  <c r="P8" i="12"/>
  <c r="P50" i="12" s="1"/>
  <c r="P30" i="12"/>
  <c r="P38" i="12"/>
  <c r="Q8" i="12"/>
  <c r="Q50" i="12" s="1"/>
  <c r="Q30" i="12"/>
  <c r="Q38" i="12"/>
  <c r="R8" i="12"/>
  <c r="R50" i="12" s="1"/>
  <c r="R30" i="12"/>
  <c r="R38" i="12"/>
  <c r="S8" i="12"/>
  <c r="S30" i="12"/>
  <c r="S38" i="12"/>
  <c r="T8" i="12"/>
  <c r="T30" i="12"/>
  <c r="T38" i="12"/>
  <c r="AW41" i="12"/>
  <c r="AW39" i="12" s="1"/>
  <c r="AW40" i="12"/>
  <c r="AW38" i="12" s="1"/>
  <c r="F9" i="12"/>
  <c r="F39" i="12"/>
  <c r="F51" i="12" s="1"/>
  <c r="G9" i="12"/>
  <c r="G51" i="12" s="1"/>
  <c r="G39" i="12"/>
  <c r="H9" i="12"/>
  <c r="H51" i="12" s="1"/>
  <c r="H39" i="12"/>
  <c r="I9" i="12"/>
  <c r="I39" i="12"/>
  <c r="J9" i="12"/>
  <c r="J51" i="12" s="1"/>
  <c r="J39" i="12"/>
  <c r="K9" i="12"/>
  <c r="K39" i="12"/>
  <c r="K51" i="12" s="1"/>
  <c r="L9" i="12"/>
  <c r="L51" i="12" s="1"/>
  <c r="L39" i="12"/>
  <c r="M9" i="12"/>
  <c r="M39" i="12"/>
  <c r="N9" i="12"/>
  <c r="N51" i="12" s="1"/>
  <c r="N39" i="12"/>
  <c r="O9" i="12"/>
  <c r="O39" i="12"/>
  <c r="O51" i="12" s="1"/>
  <c r="P9" i="12"/>
  <c r="P51" i="12" s="1"/>
  <c r="P39" i="12"/>
  <c r="Q9" i="12"/>
  <c r="Q51" i="12" s="1"/>
  <c r="Q39" i="12"/>
  <c r="R9" i="12"/>
  <c r="R39" i="12"/>
  <c r="S9" i="12"/>
  <c r="S39" i="12"/>
  <c r="T9" i="12"/>
  <c r="T39" i="12"/>
  <c r="T51" i="12"/>
  <c r="E9" i="12"/>
  <c r="E51" i="12" s="1"/>
  <c r="E39" i="12"/>
  <c r="V39" i="12"/>
  <c r="V38" i="12"/>
  <c r="BH38" i="12" s="1"/>
  <c r="V41" i="12"/>
  <c r="V40" i="12"/>
  <c r="BG39" i="12"/>
  <c r="BF39" i="12"/>
  <c r="BE39" i="12"/>
  <c r="BD39" i="12"/>
  <c r="BC39" i="12"/>
  <c r="BB39" i="12"/>
  <c r="BA39" i="12"/>
  <c r="AZ39" i="12"/>
  <c r="AY39" i="12"/>
  <c r="AX39" i="12"/>
  <c r="BG38" i="12"/>
  <c r="BF38" i="12"/>
  <c r="BE38" i="12"/>
  <c r="BD38" i="12"/>
  <c r="BC38" i="12"/>
  <c r="BB38" i="12"/>
  <c r="BA38" i="12"/>
  <c r="AZ38" i="12"/>
  <c r="AY38" i="12"/>
  <c r="AX38" i="12"/>
  <c r="V24" i="12"/>
  <c r="V10" i="12"/>
  <c r="V12" i="12"/>
  <c r="V14" i="12"/>
  <c r="V16" i="12"/>
  <c r="V18" i="12"/>
  <c r="V8" i="12" s="1"/>
  <c r="V20" i="12"/>
  <c r="V26" i="12"/>
  <c r="V28" i="12"/>
  <c r="BH28" i="12"/>
  <c r="AW33" i="12"/>
  <c r="AW35" i="12"/>
  <c r="AW37" i="12"/>
  <c r="AW31" i="12"/>
  <c r="V32" i="12"/>
  <c r="V36" i="12"/>
  <c r="V34" i="12"/>
  <c r="AW36" i="12"/>
  <c r="AW30" i="12" s="1"/>
  <c r="AW32" i="12"/>
  <c r="AW34" i="12"/>
  <c r="AY31" i="12"/>
  <c r="AZ31" i="12"/>
  <c r="BA31" i="12"/>
  <c r="BB31" i="12"/>
  <c r="BC31" i="12"/>
  <c r="BD31" i="12"/>
  <c r="BE31" i="12"/>
  <c r="BF31" i="12"/>
  <c r="BG31" i="12"/>
  <c r="AX31" i="12"/>
  <c r="AY30" i="12"/>
  <c r="AZ30" i="12"/>
  <c r="BA30" i="12"/>
  <c r="BB30" i="12"/>
  <c r="BC30" i="12"/>
  <c r="BD30" i="12"/>
  <c r="BE30" i="12"/>
  <c r="BF30" i="12"/>
  <c r="BG30" i="12"/>
  <c r="AX30" i="12"/>
  <c r="AW11" i="12"/>
  <c r="AW13" i="12"/>
  <c r="AW15" i="12"/>
  <c r="AW17" i="12"/>
  <c r="AW19" i="12"/>
  <c r="AW21" i="12"/>
  <c r="AW23" i="12"/>
  <c r="BH23" i="12" s="1"/>
  <c r="AW25" i="12"/>
  <c r="AW27" i="12"/>
  <c r="AY9" i="12"/>
  <c r="AZ9" i="12"/>
  <c r="BA9" i="12"/>
  <c r="BB9" i="12"/>
  <c r="BC9" i="12"/>
  <c r="BD9" i="12"/>
  <c r="BE9" i="12"/>
  <c r="BF9" i="12"/>
  <c r="BG9" i="12"/>
  <c r="AX9" i="12"/>
  <c r="AW18" i="12"/>
  <c r="AW16" i="12"/>
  <c r="AW10" i="12"/>
  <c r="AW12" i="12"/>
  <c r="AW14" i="12"/>
  <c r="AW20" i="12"/>
  <c r="AW22" i="12"/>
  <c r="BH22" i="12" s="1"/>
  <c r="AW24" i="12"/>
  <c r="AW26" i="12"/>
  <c r="AY8" i="12"/>
  <c r="AZ8" i="12"/>
  <c r="BA8" i="12"/>
  <c r="BB8" i="12"/>
  <c r="BC8" i="12"/>
  <c r="BD8" i="12"/>
  <c r="BE8" i="12"/>
  <c r="BF8" i="12"/>
  <c r="BG8" i="12"/>
  <c r="AX8" i="12"/>
  <c r="BH33" i="12"/>
  <c r="V33" i="12"/>
  <c r="BH32" i="12"/>
  <c r="BH29" i="12"/>
  <c r="BH25" i="12"/>
  <c r="BH35" i="12"/>
  <c r="V35" i="12"/>
  <c r="BH34" i="12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Z56" i="13"/>
  <c r="F56" i="13"/>
  <c r="G56" i="13"/>
  <c r="H56" i="13"/>
  <c r="I56" i="13"/>
  <c r="J56" i="13"/>
  <c r="K56" i="13"/>
  <c r="L56" i="13"/>
  <c r="M56" i="13"/>
  <c r="N56" i="13"/>
  <c r="R56" i="13"/>
  <c r="E56" i="13"/>
  <c r="BI56" i="13" s="1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Z57" i="13"/>
  <c r="F57" i="13"/>
  <c r="G57" i="13"/>
  <c r="H57" i="13"/>
  <c r="I57" i="13"/>
  <c r="J57" i="13"/>
  <c r="K57" i="13"/>
  <c r="L57" i="13"/>
  <c r="M57" i="13"/>
  <c r="N57" i="13"/>
  <c r="R57" i="13"/>
  <c r="E57" i="13"/>
  <c r="BI60" i="13"/>
  <c r="BI61" i="13"/>
  <c r="BI62" i="13"/>
  <c r="AX60" i="13"/>
  <c r="AX61" i="13"/>
  <c r="W57" i="13"/>
  <c r="AX19" i="13"/>
  <c r="BI19" i="13" s="1"/>
  <c r="AX18" i="13"/>
  <c r="AX22" i="13"/>
  <c r="BI11" i="13"/>
  <c r="BI10" i="13"/>
  <c r="W27" i="13"/>
  <c r="W26" i="13"/>
  <c r="W61" i="13"/>
  <c r="W60" i="13"/>
  <c r="BH11" i="12"/>
  <c r="BH13" i="12"/>
  <c r="BH15" i="12"/>
  <c r="BH17" i="12"/>
  <c r="BH19" i="12"/>
  <c r="BH21" i="12"/>
  <c r="BH27" i="12"/>
  <c r="BH37" i="12"/>
  <c r="BI70" i="13"/>
  <c r="AX70" i="13"/>
  <c r="BI59" i="13"/>
  <c r="BI58" i="13"/>
  <c r="BI49" i="13"/>
  <c r="BI48" i="13"/>
  <c r="BI45" i="13"/>
  <c r="BI44" i="13"/>
  <c r="BI43" i="13"/>
  <c r="BI42" i="13"/>
  <c r="BI41" i="13"/>
  <c r="BI40" i="13"/>
  <c r="BI39" i="13"/>
  <c r="BI38" i="13"/>
  <c r="BI37" i="13"/>
  <c r="BI36" i="13"/>
  <c r="BI31" i="13"/>
  <c r="BI30" i="13"/>
  <c r="BI27" i="13"/>
  <c r="AX27" i="13"/>
  <c r="BI26" i="13"/>
  <c r="AX26" i="13"/>
  <c r="BI23" i="13"/>
  <c r="AX23" i="13"/>
  <c r="BI22" i="13"/>
  <c r="BI17" i="13"/>
  <c r="AX17" i="13"/>
  <c r="BI16" i="13"/>
  <c r="BI13" i="13"/>
  <c r="BI12" i="13"/>
  <c r="V37" i="12"/>
  <c r="BH26" i="12"/>
  <c r="BH20" i="12"/>
  <c r="BH18" i="12"/>
  <c r="BH16" i="12"/>
  <c r="BH14" i="12"/>
  <c r="BH12" i="12"/>
  <c r="BH10" i="12"/>
  <c r="BI57" i="13"/>
  <c r="AX24" i="13"/>
  <c r="W56" i="13"/>
  <c r="AX57" i="13"/>
  <c r="AX56" i="13"/>
  <c r="AX14" i="13"/>
  <c r="AW8" i="12"/>
  <c r="V30" i="12"/>
  <c r="AP74" i="13"/>
  <c r="P52" i="12" l="1"/>
  <c r="AC43" i="15"/>
  <c r="AW9" i="12"/>
  <c r="BH9" i="12" s="1"/>
  <c r="BH24" i="12"/>
  <c r="M51" i="12"/>
  <c r="S50" i="12"/>
  <c r="N50" i="12"/>
  <c r="J50" i="12"/>
  <c r="V50" i="12" s="1"/>
  <c r="F50" i="12"/>
  <c r="AS51" i="12"/>
  <c r="AN51" i="12"/>
  <c r="AJ51" i="12"/>
  <c r="AJ52" i="12" s="1"/>
  <c r="AF51" i="12"/>
  <c r="AB51" i="12"/>
  <c r="AW46" i="12"/>
  <c r="Y50" i="12"/>
  <c r="Y52" i="12" s="1"/>
  <c r="AN50" i="12"/>
  <c r="AJ50" i="12"/>
  <c r="AF50" i="12"/>
  <c r="AF74" i="13"/>
  <c r="AX9" i="13"/>
  <c r="AM47" i="14"/>
  <c r="AE47" i="14"/>
  <c r="BG16" i="14"/>
  <c r="BG22" i="14"/>
  <c r="BG18" i="14"/>
  <c r="BG34" i="14"/>
  <c r="BG30" i="14"/>
  <c r="AJ43" i="15"/>
  <c r="R51" i="12"/>
  <c r="I51" i="12"/>
  <c r="I52" i="12" s="1"/>
  <c r="T50" i="12"/>
  <c r="T52" i="12" s="1"/>
  <c r="O50" i="12"/>
  <c r="G50" i="12"/>
  <c r="G52" i="12" s="1"/>
  <c r="V31" i="12"/>
  <c r="V51" i="12" s="1"/>
  <c r="AT51" i="12"/>
  <c r="AK51" i="12"/>
  <c r="AG51" i="12"/>
  <c r="AC51" i="12"/>
  <c r="AW51" i="12" s="1"/>
  <c r="AS50" i="12"/>
  <c r="AR50" i="12"/>
  <c r="AO50" i="12"/>
  <c r="AO52" i="12" s="1"/>
  <c r="AK50" i="12"/>
  <c r="AG50" i="12"/>
  <c r="AD50" i="12"/>
  <c r="AA50" i="12"/>
  <c r="Z50" i="12"/>
  <c r="AC72" i="13"/>
  <c r="AC74" i="13" s="1"/>
  <c r="AO73" i="13"/>
  <c r="AF73" i="13"/>
  <c r="I72" i="13"/>
  <c r="AP46" i="14"/>
  <c r="AP47" i="14" s="1"/>
  <c r="AH46" i="14"/>
  <c r="AG41" i="15"/>
  <c r="AG43" i="15" s="1"/>
  <c r="AE41" i="15"/>
  <c r="AE43" i="15" s="1"/>
  <c r="AX9" i="14"/>
  <c r="BG42" i="14"/>
  <c r="S51" i="12"/>
  <c r="L52" i="12"/>
  <c r="H50" i="12"/>
  <c r="AL51" i="12"/>
  <c r="AH51" i="12"/>
  <c r="AD51" i="12"/>
  <c r="AD52" i="12" s="1"/>
  <c r="Z51" i="12"/>
  <c r="AL50" i="12"/>
  <c r="AO74" i="13"/>
  <c r="AH74" i="13"/>
  <c r="Z74" i="13"/>
  <c r="J74" i="13"/>
  <c r="V27" i="14"/>
  <c r="R47" i="14"/>
  <c r="N47" i="14"/>
  <c r="J47" i="14"/>
  <c r="F47" i="14"/>
  <c r="V14" i="14"/>
  <c r="N41" i="15"/>
  <c r="AR46" i="14"/>
  <c r="BG24" i="14"/>
  <c r="BH8" i="12"/>
  <c r="R52" i="12"/>
  <c r="M52" i="12"/>
  <c r="V42" i="12"/>
  <c r="V46" i="12"/>
  <c r="BH46" i="12" s="1"/>
  <c r="AU52" i="12"/>
  <c r="AT52" i="12"/>
  <c r="AQ52" i="12"/>
  <c r="AP52" i="12"/>
  <c r="AH52" i="12"/>
  <c r="AC50" i="12"/>
  <c r="AB52" i="12"/>
  <c r="Y51" i="12"/>
  <c r="AJ74" i="13"/>
  <c r="AB74" i="13"/>
  <c r="E47" i="14"/>
  <c r="AL47" i="14"/>
  <c r="AD47" i="14"/>
  <c r="H47" i="14"/>
  <c r="AN47" i="14"/>
  <c r="AK47" i="14"/>
  <c r="AF47" i="14"/>
  <c r="AC47" i="14"/>
  <c r="AF43" i="15"/>
  <c r="AD43" i="15"/>
  <c r="BG10" i="14"/>
  <c r="BG39" i="14"/>
  <c r="AI43" i="15"/>
  <c r="BK34" i="15"/>
  <c r="BK14" i="15"/>
  <c r="BK18" i="15"/>
  <c r="R43" i="15"/>
  <c r="O41" i="15"/>
  <c r="BK32" i="15"/>
  <c r="BK33" i="15"/>
  <c r="AL43" i="15"/>
  <c r="BK30" i="15"/>
  <c r="AP16" i="15"/>
  <c r="AP26" i="15"/>
  <c r="BK25" i="15"/>
  <c r="AA43" i="15"/>
  <c r="F41" i="15"/>
  <c r="F43" i="15" s="1"/>
  <c r="K41" i="15"/>
  <c r="K43" i="15" s="1"/>
  <c r="J42" i="15"/>
  <c r="O43" i="15"/>
  <c r="I41" i="15"/>
  <c r="J41" i="15"/>
  <c r="I42" i="15"/>
  <c r="X42" i="15" s="1"/>
  <c r="AP17" i="15"/>
  <c r="AK43" i="15"/>
  <c r="L41" i="15"/>
  <c r="L43" i="15" s="1"/>
  <c r="N42" i="15"/>
  <c r="N43" i="15" s="1"/>
  <c r="E42" i="15"/>
  <c r="AP9" i="15"/>
  <c r="E41" i="15"/>
  <c r="X17" i="15"/>
  <c r="BG25" i="14"/>
  <c r="AX35" i="13"/>
  <c r="AR72" i="13"/>
  <c r="E52" i="12"/>
  <c r="AM52" i="12"/>
  <c r="AE52" i="12"/>
  <c r="H52" i="12"/>
  <c r="AL52" i="12"/>
  <c r="AT74" i="13"/>
  <c r="BH31" i="12"/>
  <c r="AI52" i="12"/>
  <c r="BH30" i="12"/>
  <c r="O52" i="12"/>
  <c r="K52" i="12"/>
  <c r="AS52" i="12"/>
  <c r="AR52" i="12"/>
  <c r="AK52" i="12"/>
  <c r="AG52" i="12"/>
  <c r="AA52" i="12"/>
  <c r="Z52" i="12"/>
  <c r="Q52" i="12"/>
  <c r="BH39" i="12"/>
  <c r="S52" i="12"/>
  <c r="N52" i="12"/>
  <c r="F52" i="12"/>
  <c r="AN52" i="12"/>
  <c r="AF52" i="12"/>
  <c r="AV74" i="13"/>
  <c r="AS74" i="13"/>
  <c r="O47" i="14"/>
  <c r="K47" i="14"/>
  <c r="G47" i="14"/>
  <c r="AH47" i="14"/>
  <c r="AW42" i="12"/>
  <c r="AX25" i="13"/>
  <c r="BK15" i="15"/>
  <c r="X16" i="15"/>
  <c r="BK21" i="15"/>
  <c r="AA45" i="14"/>
  <c r="AA47" i="14" s="1"/>
  <c r="T47" i="14"/>
  <c r="BK31" i="15"/>
  <c r="E73" i="13"/>
  <c r="BI63" i="13"/>
  <c r="Z45" i="14"/>
  <c r="AS46" i="14"/>
  <c r="AS47" i="14" s="1"/>
  <c r="BG29" i="14"/>
  <c r="F74" i="13"/>
  <c r="AX51" i="13"/>
  <c r="U47" i="14"/>
  <c r="S43" i="15"/>
  <c r="W15" i="13"/>
  <c r="E72" i="13"/>
  <c r="E74" i="13" s="1"/>
  <c r="K73" i="13"/>
  <c r="G73" i="13"/>
  <c r="BI54" i="13"/>
  <c r="BG28" i="14"/>
  <c r="BG38" i="14"/>
  <c r="R74" i="13"/>
  <c r="AX50" i="13"/>
  <c r="AX72" i="13" s="1"/>
  <c r="AM43" i="15"/>
  <c r="V46" i="14"/>
  <c r="T43" i="15"/>
  <c r="Z46" i="14"/>
  <c r="BG17" i="14"/>
  <c r="AX15" i="13"/>
  <c r="AP8" i="15"/>
  <c r="AP27" i="15"/>
  <c r="H72" i="13"/>
  <c r="H74" i="13" s="1"/>
  <c r="M73" i="13"/>
  <c r="M74" i="13" s="1"/>
  <c r="I73" i="13"/>
  <c r="Y45" i="14"/>
  <c r="Y47" i="14" s="1"/>
  <c r="AR45" i="14"/>
  <c r="AR47" i="14" s="1"/>
  <c r="BG13" i="14"/>
  <c r="BG23" i="14"/>
  <c r="BG19" i="14"/>
  <c r="BG44" i="14"/>
  <c r="BG40" i="14"/>
  <c r="BG36" i="14"/>
  <c r="BK19" i="15"/>
  <c r="BK11" i="15"/>
  <c r="BK13" i="15"/>
  <c r="BK10" i="15"/>
  <c r="BK8" i="15" s="1"/>
  <c r="BK23" i="15"/>
  <c r="H41" i="15"/>
  <c r="X26" i="15"/>
  <c r="BK28" i="15"/>
  <c r="X27" i="15"/>
  <c r="BK29" i="15"/>
  <c r="G43" i="15"/>
  <c r="BK24" i="15"/>
  <c r="X8" i="15"/>
  <c r="X9" i="15"/>
  <c r="V26" i="14"/>
  <c r="BG37" i="14"/>
  <c r="BG32" i="14"/>
  <c r="V8" i="14"/>
  <c r="AX8" i="14"/>
  <c r="AX26" i="14"/>
  <c r="BG12" i="14"/>
  <c r="BG8" i="14" s="1"/>
  <c r="BG14" i="14"/>
  <c r="AU47" i="14"/>
  <c r="AT47" i="14"/>
  <c r="AX27" i="14"/>
  <c r="AX14" i="14"/>
  <c r="AX15" i="14"/>
  <c r="BG11" i="14"/>
  <c r="BG9" i="14" s="1"/>
  <c r="W51" i="13"/>
  <c r="W50" i="13"/>
  <c r="BI50" i="13" s="1"/>
  <c r="W35" i="13"/>
  <c r="BI35" i="13" s="1"/>
  <c r="U73" i="13"/>
  <c r="W34" i="13"/>
  <c r="BI34" i="13" s="1"/>
  <c r="BI32" i="13"/>
  <c r="W25" i="13"/>
  <c r="Q72" i="13"/>
  <c r="BI18" i="13"/>
  <c r="T73" i="13"/>
  <c r="S72" i="13"/>
  <c r="S73" i="13"/>
  <c r="U72" i="13"/>
  <c r="T72" i="13"/>
  <c r="AR73" i="13"/>
  <c r="AR74" i="13" s="1"/>
  <c r="P72" i="13"/>
  <c r="BI55" i="13"/>
  <c r="AK72" i="13"/>
  <c r="AK74" i="13" s="1"/>
  <c r="AL72" i="13"/>
  <c r="W24" i="13"/>
  <c r="BI24" i="13" s="1"/>
  <c r="W14" i="13"/>
  <c r="BI14" i="13" s="1"/>
  <c r="W9" i="13"/>
  <c r="BI9" i="13" s="1"/>
  <c r="K74" i="13"/>
  <c r="N74" i="13"/>
  <c r="L74" i="13"/>
  <c r="G74" i="13"/>
  <c r="P73" i="13"/>
  <c r="O73" i="13"/>
  <c r="BI28" i="13"/>
  <c r="Q73" i="13"/>
  <c r="O72" i="13"/>
  <c r="W8" i="13"/>
  <c r="BH51" i="12" l="1"/>
  <c r="BG26" i="14"/>
  <c r="BI25" i="13"/>
  <c r="J52" i="12"/>
  <c r="J43" i="15"/>
  <c r="AC52" i="12"/>
  <c r="V45" i="14"/>
  <c r="V47" i="14" s="1"/>
  <c r="BG27" i="14"/>
  <c r="I74" i="13"/>
  <c r="BH42" i="12"/>
  <c r="AW50" i="12"/>
  <c r="AW52" i="12" s="1"/>
  <c r="I43" i="15"/>
  <c r="E43" i="15"/>
  <c r="BK16" i="15"/>
  <c r="BK27" i="15"/>
  <c r="BK9" i="15"/>
  <c r="AP41" i="15"/>
  <c r="BK17" i="15"/>
  <c r="AP42" i="15"/>
  <c r="BK42" i="15" s="1"/>
  <c r="BG15" i="14"/>
  <c r="BI51" i="13"/>
  <c r="BI15" i="13"/>
  <c r="BH50" i="12"/>
  <c r="BH52" i="12" s="1"/>
  <c r="V52" i="12"/>
  <c r="BK26" i="15"/>
  <c r="Z47" i="14"/>
  <c r="H43" i="15"/>
  <c r="X41" i="15"/>
  <c r="AX46" i="14"/>
  <c r="BG45" i="14"/>
  <c r="AX45" i="14"/>
  <c r="BG46" i="14"/>
  <c r="T74" i="13"/>
  <c r="U74" i="13"/>
  <c r="Q74" i="13"/>
  <c r="W73" i="13"/>
  <c r="S74" i="13"/>
  <c r="P74" i="13"/>
  <c r="AL74" i="13"/>
  <c r="AX73" i="13"/>
  <c r="AX74" i="13" s="1"/>
  <c r="O74" i="13"/>
  <c r="W72" i="13"/>
  <c r="BI72" i="13" s="1"/>
  <c r="BI8" i="13"/>
  <c r="BK41" i="15" l="1"/>
  <c r="BK43" i="15" s="1"/>
  <c r="AP43" i="15"/>
  <c r="X43" i="15"/>
  <c r="AX47" i="14"/>
  <c r="BG47" i="14"/>
  <c r="W74" i="13"/>
  <c r="BI74" i="13" s="1"/>
  <c r="BI73" i="13"/>
</calcChain>
</file>

<file path=xl/sharedStrings.xml><?xml version="1.0" encoding="utf-8"?>
<sst xmlns="http://schemas.openxmlformats.org/spreadsheetml/2006/main" count="643" uniqueCount="250">
  <si>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</si>
  <si>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</si>
  <si>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</si>
  <si>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</si>
  <si>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</si>
  <si>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</si>
  <si>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</si>
  <si>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</si>
  <si>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</si>
  <si>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</si>
  <si>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</si>
  <si>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</si>
  <si>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</si>
  <si>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</si>
  <si>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</si>
  <si>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</si>
  <si>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</si>
  <si>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</si>
  <si>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ОП.06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</si>
  <si>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</si>
  <si>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</si>
  <si>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</si>
  <si>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</si>
  <si>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</si>
  <si>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</si>
  <si>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</si>
  <si>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</si>
  <si>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Учебная практика</t>
  </si>
  <si>
    <t>ПДП.00</t>
  </si>
  <si>
    <t>Производственная практика</t>
  </si>
  <si>
    <t>УП.02</t>
  </si>
  <si>
    <t>ПП.02</t>
  </si>
  <si>
    <t>УП.03</t>
  </si>
  <si>
    <t>ПП.03</t>
  </si>
  <si>
    <t>Русский язык</t>
  </si>
  <si>
    <t>Литература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</si>
  <si>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</si>
  <si>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</si>
  <si>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</si>
  <si>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</si>
  <si>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</si>
  <si>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</si>
  <si>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</si>
  <si>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</si>
  <si>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</si>
  <si>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</si>
  <si>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</si>
  <si>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</si>
  <si>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</si>
  <si>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</si>
  <si>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</si>
  <si>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</si>
  <si>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</si>
  <si>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</si>
  <si>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</si>
  <si>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</si>
  <si>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</si>
  <si>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</si>
  <si>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</si>
  <si>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</si>
  <si>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</si>
  <si>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</si>
  <si>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</si>
  <si>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</si>
  <si>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</si>
  <si>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</si>
  <si>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</si>
  <si>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</si>
  <si>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</si>
  <si>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</si>
  <si>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</si>
  <si>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</si>
  <si>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</si>
  <si>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</si>
  <si>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</si>
  <si>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</si>
  <si>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</si>
  <si>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</si>
  <si>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</si>
  <si>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</si>
  <si>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</si>
  <si>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</si>
  <si>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</si>
  <si>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</si>
  <si>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</si>
  <si>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</si>
  <si>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 xml:space="preserve"> -2/1/1/2</t>
  </si>
  <si>
    <t xml:space="preserve"> - 2/0/10/3</t>
  </si>
  <si>
    <t xml:space="preserve">Учебная практика
</t>
  </si>
  <si>
    <t xml:space="preserve"> - 9/1//1/1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</si>
  <si>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</si>
  <si>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</si>
  <si>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</si>
  <si>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</si>
  <si>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</si>
  <si>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</si>
  <si>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</si>
  <si>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</si>
  <si>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</si>
  <si>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</si>
  <si>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</si>
  <si>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</si>
  <si>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</si>
  <si>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</si>
  <si>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</si>
  <si>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</si>
  <si>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</si>
  <si>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</si>
  <si>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</si>
  <si>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</si>
  <si>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</si>
  <si>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</si>
  <si>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</si>
  <si>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</si>
  <si>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</si>
  <si>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</si>
  <si>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</si>
  <si>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Информационные обеспечение профессиональной деятельности</t>
  </si>
  <si>
    <t>ОП.05</t>
  </si>
  <si>
    <t>МДК.01.02</t>
  </si>
  <si>
    <t>Выполнение художественно-оформительских работ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</si>
  <si>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</si>
  <si>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</si>
  <si>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</si>
  <si>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</si>
  <si>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</si>
  <si>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</si>
  <si>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</si>
  <si>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</si>
  <si>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</si>
  <si>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</si>
  <si>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</si>
  <si>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</si>
  <si>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</si>
  <si>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</si>
  <si>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</si>
  <si>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</si>
  <si>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</si>
  <si>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</si>
  <si>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ОУД.03</t>
  </si>
  <si>
    <t>ОУД.05</t>
  </si>
  <si>
    <t>ОУД.06</t>
  </si>
  <si>
    <t>ОУД.07</t>
  </si>
  <si>
    <t>ОУДп.01</t>
  </si>
  <si>
    <t>ОУД.01</t>
  </si>
  <si>
    <t>ОУД.04</t>
  </si>
  <si>
    <t>ОУД.08</t>
  </si>
  <si>
    <t>Химия</t>
  </si>
  <si>
    <t>ОУД.09</t>
  </si>
  <si>
    <t>ОУД</t>
  </si>
  <si>
    <t>Базовые дисциплины</t>
  </si>
  <si>
    <t>ОУД.10</t>
  </si>
  <si>
    <t>Биология</t>
  </si>
  <si>
    <t>ОУДн</t>
  </si>
  <si>
    <t>Профильные  дисциплины</t>
  </si>
  <si>
    <t>ОУДп.02</t>
  </si>
  <si>
    <t>ОУДп.03</t>
  </si>
  <si>
    <t>Физика</t>
  </si>
  <si>
    <t>Предлагаемые ОО</t>
  </si>
  <si>
    <t>ОУДд</t>
  </si>
  <si>
    <t>ОУДд.01</t>
  </si>
  <si>
    <t>ОСГЭ</t>
  </si>
  <si>
    <t>Общий гуманитарный и социально-экономический учебный цикл</t>
  </si>
  <si>
    <t>Психология общения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</si>
  <si>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</si>
  <si>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</si>
  <si>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</si>
  <si>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</si>
  <si>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ОУД.11</t>
  </si>
  <si>
    <t>Иностранный язык в профессиональной деятельности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</si>
  <si>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</si>
  <si>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</si>
  <si>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</si>
  <si>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>ПЦ</t>
  </si>
  <si>
    <t>ОП.08</t>
  </si>
  <si>
    <t>технический</t>
  </si>
  <si>
    <t>техник</t>
  </si>
  <si>
    <t>4 курс</t>
  </si>
  <si>
    <t>Электротехника и электроника</t>
  </si>
  <si>
    <t>Основы гидравлики, теплотехники и аэродинамики</t>
  </si>
  <si>
    <t>ОП.15</t>
  </si>
  <si>
    <t>Сварка и резка материалов</t>
  </si>
  <si>
    <t>УП.04.01.01</t>
  </si>
  <si>
    <t>Слесарная обработка материалов и заготовок</t>
  </si>
  <si>
    <t>УП.04.01.02</t>
  </si>
  <si>
    <t>УП.04.01.03</t>
  </si>
  <si>
    <t>Выполнение сварочных работ</t>
  </si>
  <si>
    <t>Основы строительного производства</t>
  </si>
  <si>
    <t>ОП.10</t>
  </si>
  <si>
    <t>Правовое обеспечение профессиональной деятельности</t>
  </si>
  <si>
    <t>МДК.03.02</t>
  </si>
  <si>
    <t>ПП.04.01</t>
  </si>
  <si>
    <t xml:space="preserve">                                                                                                                                                                                         </t>
  </si>
  <si>
    <t>ОГСЭ.01</t>
  </si>
  <si>
    <t>Основы философии</t>
  </si>
  <si>
    <t>ОП.11</t>
  </si>
  <si>
    <t>Экономика организации</t>
  </si>
  <si>
    <t>ОП.12</t>
  </si>
  <si>
    <t>Менеджмент</t>
  </si>
  <si>
    <t>ОП.13</t>
  </si>
  <si>
    <t>ОП.14</t>
  </si>
  <si>
    <t>Охрана труда</t>
  </si>
  <si>
    <t xml:space="preserve"> 08.02.08  Монтаж и эксплуатация оборудования и систем газоснабжения</t>
  </si>
  <si>
    <t>Особенности проектировани систем газораспределения и газопотребления</t>
  </si>
  <si>
    <t>УП.01.01.01</t>
  </si>
  <si>
    <t>Выполнение замерных работ по проектированию элементов систем газораспределения и газопотребления</t>
  </si>
  <si>
    <t>УП.01.01.02</t>
  </si>
  <si>
    <t>Составление эскизов элементов систем газораспределения и газопотребления</t>
  </si>
  <si>
    <t>Монтаж и ремонт газового оборудования</t>
  </si>
  <si>
    <t>Выполнение слесарно-сборочных и слесарно-ремонтных работ газового оборудования</t>
  </si>
  <si>
    <t>Реализация проектирования систем газораспределения и газопотребления с использованием компьютерных технологий</t>
  </si>
  <si>
    <t>УП.01.01.03</t>
  </si>
  <si>
    <t>Планирование элементов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</si>
  <si>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</si>
  <si>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</si>
  <si>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УП.02.01</t>
  </si>
  <si>
    <t>Разработка монтажных чертежей, технологических карт и оформление приемосдаточной документации</t>
  </si>
  <si>
    <t>Организация, выполнение и контроль качества строительно-монтажных и пусконаладочных работ систем газораспределения и газопотребления</t>
  </si>
  <si>
    <t>Реализация технологических процессов эксплуатации систем газораспределения и газопотребления</t>
  </si>
  <si>
    <t>УП.03.01.01</t>
  </si>
  <si>
    <t>Эксплуатация систем газораспределения и газопотребления</t>
  </si>
  <si>
    <t>Эксплуатация и ремонт газового оборудования</t>
  </si>
  <si>
    <t>Выполнение монтажных работ, пуск, обслуживание и ремонт газового оборудования</t>
  </si>
  <si>
    <t>Автоматика и телемеханика систем газоснабжения</t>
  </si>
  <si>
    <t>УП.01.01.04</t>
  </si>
  <si>
    <t>Выполнение инженерных расчетов систем газораспределения и газопотребления</t>
  </si>
  <si>
    <t>Организация и контроль работ по эксплуатации систем газораспределения и газопотребления</t>
  </si>
  <si>
    <t>ПП.03.01</t>
  </si>
  <si>
    <t>Эксплуатация и контроль работ систем газораспределения и газопотребления</t>
  </si>
  <si>
    <t xml:space="preserve"> </t>
  </si>
  <si>
    <t>Год набора</t>
  </si>
  <si>
    <t>08.02.08  Монтаж и эксплуатация оборудования и систем газоснабжения</t>
  </si>
  <si>
    <t xml:space="preserve">Материалы и изделия 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</si>
  <si>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</si>
  <si>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</si>
  <si>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</si>
  <si>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</si>
  <si>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</si>
  <si>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 xml:space="preserve">Информатика </t>
  </si>
  <si>
    <t>"_____" ____________ 2020 г.</t>
  </si>
  <si>
    <t>Э(12)</t>
  </si>
  <si>
    <t>Э</t>
  </si>
  <si>
    <t>-</t>
  </si>
  <si>
    <t>З</t>
  </si>
  <si>
    <t>Э(6)</t>
  </si>
  <si>
    <t>Э(8)</t>
  </si>
  <si>
    <t>Э(7)</t>
  </si>
  <si>
    <t>Э(10)</t>
  </si>
  <si>
    <t>Э(4)</t>
  </si>
  <si>
    <t>Родная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</si>
</sst>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i/>
      <sz val="9"/>
      <color theme="3"/>
      <name val="Arial Cyr"/>
      <charset val="204"/>
    </font>
    <font>
      <sz val="10"/>
      <color indexed="62"/>
      <name val="Arial Cyr"/>
      <charset val="204"/>
    </font>
    <font>
      <b/>
      <i/>
      <sz val="10"/>
      <color theme="3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39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Border="1"/>
    <xf numFmtId="1" fontId="0" fillId="0" borderId="5" xfId="0" applyNumberFormat="1" applyBorder="1"/>
    <xf numFmtId="0" fontId="8" fillId="0" borderId="1" xfId="0" applyFont="1" applyBorder="1" applyAlignment="1">
      <alignment vertical="center"/>
    </xf>
    <xf numFmtId="1" fontId="4" fillId="2" borderId="5" xfId="0" applyNumberFormat="1" applyFont="1" applyFill="1" applyBorder="1"/>
    <xf numFmtId="0" fontId="0" fillId="0" borderId="1" xfId="0" applyBorder="1"/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1" fontId="6" fillId="5" borderId="8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64" fontId="11" fillId="5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vertical="center"/>
    </xf>
    <xf numFmtId="0" fontId="0" fillId="0" borderId="21" xfId="0" applyBorder="1" applyAlignment="1">
      <alignment horizontal="center" vertical="center" textRotation="90"/>
    </xf>
    <xf numFmtId="164" fontId="11" fillId="5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" fontId="11" fillId="4" borderId="16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4" fillId="4" borderId="25" xfId="0" applyNumberFormat="1" applyFont="1" applyFill="1" applyBorder="1"/>
    <xf numFmtId="1" fontId="7" fillId="4" borderId="16" xfId="0" applyNumberFormat="1" applyFont="1" applyFill="1" applyBorder="1"/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4" borderId="16" xfId="0" applyFont="1" applyFill="1" applyBorder="1"/>
    <xf numFmtId="0" fontId="11" fillId="4" borderId="16" xfId="0" applyFont="1" applyFill="1" applyBorder="1"/>
    <xf numFmtId="1" fontId="4" fillId="2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" fontId="0" fillId="0" borderId="18" xfId="0" applyNumberFormat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1" fontId="6" fillId="4" borderId="16" xfId="0" applyNumberFormat="1" applyFont="1" applyFill="1" applyBorder="1" applyAlignment="1">
      <alignment horizontal="center" vertical="center"/>
    </xf>
    <xf numFmtId="1" fontId="12" fillId="4" borderId="16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7" borderId="4" xfId="0" applyNumberFormat="1" applyFill="1" applyBorder="1"/>
    <xf numFmtId="1" fontId="0" fillId="7" borderId="5" xfId="0" applyNumberFormat="1" applyFill="1" applyBorder="1"/>
    <xf numFmtId="1" fontId="0" fillId="8" borderId="5" xfId="0" applyNumberFormat="1" applyFill="1" applyBorder="1"/>
    <xf numFmtId="1" fontId="0" fillId="9" borderId="5" xfId="0" applyNumberFormat="1" applyFill="1" applyBorder="1"/>
    <xf numFmtId="1" fontId="0" fillId="10" borderId="5" xfId="0" applyNumberFormat="1" applyFill="1" applyBorder="1"/>
    <xf numFmtId="1" fontId="0" fillId="0" borderId="9" xfId="0" applyNumberFormat="1" applyBorder="1"/>
    <xf numFmtId="1" fontId="11" fillId="7" borderId="4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22" xfId="0" applyNumberFormat="1" applyBorder="1"/>
    <xf numFmtId="1" fontId="0" fillId="7" borderId="10" xfId="0" applyNumberFormat="1" applyFill="1" applyBorder="1"/>
    <xf numFmtId="1" fontId="0" fillId="7" borderId="6" xfId="0" applyNumberFormat="1" applyFill="1" applyBorder="1"/>
    <xf numFmtId="1" fontId="4" fillId="2" borderId="6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0" fontId="0" fillId="0" borderId="17" xfId="0" applyBorder="1"/>
    <xf numFmtId="1" fontId="0" fillId="0" borderId="11" xfId="0" applyNumberFormat="1" applyBorder="1"/>
    <xf numFmtId="1" fontId="0" fillId="0" borderId="19" xfId="0" applyNumberFormat="1" applyBorder="1"/>
    <xf numFmtId="1" fontId="0" fillId="8" borderId="11" xfId="0" applyNumberFormat="1" applyFill="1" applyBorder="1"/>
    <xf numFmtId="1" fontId="0" fillId="9" borderId="11" xfId="0" applyNumberFormat="1" applyFill="1" applyBorder="1"/>
    <xf numFmtId="1" fontId="0" fillId="10" borderId="11" xfId="0" applyNumberFormat="1" applyFill="1" applyBorder="1"/>
    <xf numFmtId="1" fontId="0" fillId="0" borderId="29" xfId="0" applyNumberFormat="1" applyBorder="1"/>
    <xf numFmtId="1" fontId="0" fillId="0" borderId="7" xfId="0" applyNumberFormat="1" applyBorder="1"/>
    <xf numFmtId="1" fontId="0" fillId="7" borderId="29" xfId="0" applyNumberFormat="1" applyFill="1" applyBorder="1"/>
    <xf numFmtId="1" fontId="4" fillId="2" borderId="29" xfId="0" applyNumberFormat="1" applyFont="1" applyFill="1" applyBorder="1"/>
    <xf numFmtId="1" fontId="13" fillId="8" borderId="29" xfId="0" applyNumberFormat="1" applyFont="1" applyFill="1" applyBorder="1"/>
    <xf numFmtId="1" fontId="0" fillId="9" borderId="29" xfId="0" applyNumberFormat="1" applyFill="1" applyBorder="1"/>
    <xf numFmtId="1" fontId="0" fillId="10" borderId="29" xfId="0" applyNumberFormat="1" applyFill="1" applyBorder="1"/>
    <xf numFmtId="0" fontId="0" fillId="4" borderId="30" xfId="0" applyFill="1" applyBorder="1" applyAlignment="1">
      <alignment horizontal="center" vertic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3" xfId="0" applyNumberFormat="1" applyBorder="1"/>
    <xf numFmtId="1" fontId="0" fillId="7" borderId="32" xfId="0" applyNumberFormat="1" applyFill="1" applyBorder="1"/>
    <xf numFmtId="1" fontId="4" fillId="2" borderId="32" xfId="0" applyNumberFormat="1" applyFont="1" applyFill="1" applyBorder="1"/>
    <xf numFmtId="1" fontId="0" fillId="8" borderId="32" xfId="0" applyNumberFormat="1" applyFill="1" applyBorder="1"/>
    <xf numFmtId="1" fontId="0" fillId="9" borderId="32" xfId="0" applyNumberFormat="1" applyFill="1" applyBorder="1"/>
    <xf numFmtId="1" fontId="0" fillId="10" borderId="32" xfId="0" applyNumberFormat="1" applyFill="1" applyBorder="1"/>
    <xf numFmtId="0" fontId="0" fillId="4" borderId="34" xfId="0" applyFill="1" applyBorder="1" applyAlignment="1">
      <alignment horizontal="center" vertical="center"/>
    </xf>
    <xf numFmtId="1" fontId="13" fillId="9" borderId="5" xfId="0" applyNumberFormat="1" applyFont="1" applyFill="1" applyBorder="1"/>
    <xf numFmtId="0" fontId="0" fillId="4" borderId="16" xfId="0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1" fontId="4" fillId="7" borderId="10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textRotation="90"/>
    </xf>
    <xf numFmtId="1" fontId="4" fillId="5" borderId="26" xfId="0" applyNumberFormat="1" applyFont="1" applyFill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right"/>
    </xf>
    <xf numFmtId="0" fontId="15" fillId="0" borderId="38" xfId="0" applyFont="1" applyBorder="1" applyAlignment="1">
      <alignment horizontal="left" vertical="top"/>
    </xf>
    <xf numFmtId="0" fontId="15" fillId="0" borderId="39" xfId="0" applyFont="1" applyBorder="1" applyAlignment="1">
      <alignment horizontal="left" vertical="top"/>
    </xf>
    <xf numFmtId="1" fontId="11" fillId="4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4" borderId="4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17" fillId="6" borderId="4" xfId="0" applyNumberFormat="1" applyFont="1" applyFill="1" applyBorder="1" applyAlignment="1">
      <alignment horizontal="center" vertical="center"/>
    </xf>
    <xf numFmtId="1" fontId="17" fillId="2" borderId="28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4" fillId="5" borderId="41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" fontId="0" fillId="0" borderId="40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7" fillId="5" borderId="40" xfId="0" applyNumberFormat="1" applyFon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17" fillId="6" borderId="40" xfId="0" applyNumberFormat="1" applyFont="1" applyFill="1" applyBorder="1" applyAlignment="1">
      <alignment horizontal="center" vertical="center"/>
    </xf>
    <xf numFmtId="1" fontId="17" fillId="2" borderId="40" xfId="0" applyNumberFormat="1" applyFont="1" applyFill="1" applyBorder="1" applyAlignment="1">
      <alignment horizontal="center" vertical="center"/>
    </xf>
    <xf numFmtId="1" fontId="17" fillId="2" borderId="43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1" fontId="17" fillId="5" borderId="44" xfId="0" applyNumberFormat="1" applyFont="1" applyFill="1" applyBorder="1" applyAlignment="1">
      <alignment horizontal="center" vertical="center"/>
    </xf>
    <xf numFmtId="1" fontId="0" fillId="6" borderId="26" xfId="0" applyNumberForma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4" fillId="4" borderId="25" xfId="0" applyFont="1" applyFill="1" applyBorder="1"/>
    <xf numFmtId="1" fontId="11" fillId="3" borderId="5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1" fontId="11" fillId="4" borderId="16" xfId="0" applyNumberFormat="1" applyFont="1" applyFill="1" applyBorder="1"/>
    <xf numFmtId="0" fontId="11" fillId="4" borderId="23" xfId="0" applyFont="1" applyFill="1" applyBorder="1"/>
    <xf numFmtId="1" fontId="4" fillId="4" borderId="16" xfId="0" applyNumberFormat="1" applyFont="1" applyFill="1" applyBorder="1"/>
    <xf numFmtId="1" fontId="11" fillId="4" borderId="45" xfId="0" applyNumberFormat="1" applyFont="1" applyFill="1" applyBorder="1"/>
    <xf numFmtId="1" fontId="18" fillId="4" borderId="40" xfId="0" applyNumberFormat="1" applyFont="1" applyFill="1" applyBorder="1" applyAlignment="1">
      <alignment horizontal="center" vertical="center"/>
    </xf>
    <xf numFmtId="0" fontId="4" fillId="4" borderId="46" xfId="0" applyFont="1" applyFill="1" applyBorder="1"/>
    <xf numFmtId="1" fontId="8" fillId="11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top"/>
    </xf>
    <xf numFmtId="1" fontId="6" fillId="4" borderId="25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1" fontId="12" fillId="4" borderId="2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1" fontId="4" fillId="7" borderId="4" xfId="0" applyNumberFormat="1" applyFont="1" applyFill="1" applyBorder="1"/>
    <xf numFmtId="1" fontId="4" fillId="7" borderId="5" xfId="0" applyNumberFormat="1" applyFont="1" applyFill="1" applyBorder="1"/>
    <xf numFmtId="1" fontId="0" fillId="0" borderId="5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7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/>
    <xf numFmtId="1" fontId="4" fillId="4" borderId="5" xfId="0" applyNumberFormat="1" applyFont="1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12" fillId="4" borderId="26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8" fillId="8" borderId="5" xfId="0" applyNumberFormat="1" applyFont="1" applyFill="1" applyBorder="1"/>
    <xf numFmtId="1" fontId="4" fillId="3" borderId="5" xfId="0" applyNumberFormat="1" applyFon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/>
    <xf numFmtId="1" fontId="8" fillId="9" borderId="11" xfId="0" applyNumberFormat="1" applyFont="1" applyFill="1" applyBorder="1"/>
    <xf numFmtId="1" fontId="1" fillId="5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3" xfId="0" applyBorder="1"/>
    <xf numFmtId="0" fontId="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" fontId="7" fillId="5" borderId="10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vertical="center"/>
    </xf>
    <xf numFmtId="1" fontId="7" fillId="5" borderId="23" xfId="0" applyNumberFormat="1" applyFont="1" applyFill="1" applyBorder="1" applyAlignment="1">
      <alignment vertical="center"/>
    </xf>
    <xf numFmtId="0" fontId="7" fillId="5" borderId="36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" fontId="7" fillId="5" borderId="36" xfId="0" applyNumberFormat="1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vertical="center"/>
    </xf>
    <xf numFmtId="1" fontId="8" fillId="0" borderId="40" xfId="0" applyNumberFormat="1" applyFont="1" applyBorder="1" applyAlignment="1">
      <alignment horizontal="center" vertical="center"/>
    </xf>
    <xf numFmtId="1" fontId="11" fillId="4" borderId="31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11" fillId="4" borderId="34" xfId="0" applyNumberFormat="1" applyFont="1" applyFill="1" applyBorder="1" applyAlignment="1">
      <alignment vertical="center"/>
    </xf>
    <xf numFmtId="1" fontId="4" fillId="4" borderId="46" xfId="0" applyNumberFormat="1" applyFont="1" applyFill="1" applyBorder="1" applyAlignment="1">
      <alignment vertical="center"/>
    </xf>
    <xf numFmtId="1" fontId="7" fillId="5" borderId="18" xfId="0" applyNumberFormat="1" applyFont="1" applyFill="1" applyBorder="1" applyAlignment="1">
      <alignment horizontal="center" vertical="center"/>
    </xf>
    <xf numFmtId="1" fontId="7" fillId="5" borderId="32" xfId="0" applyNumberFormat="1" applyFont="1" applyFill="1" applyBorder="1" applyAlignment="1">
      <alignment horizontal="center" vertical="center" wrapText="1"/>
    </xf>
    <xf numFmtId="1" fontId="7" fillId="5" borderId="18" xfId="0" applyNumberFormat="1" applyFont="1" applyFill="1" applyBorder="1" applyAlignment="1">
      <alignment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1" fontId="11" fillId="4" borderId="35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1" fontId="7" fillId="5" borderId="20" xfId="0" applyNumberFormat="1" applyFont="1" applyFill="1" applyBorder="1" applyAlignment="1">
      <alignment vertical="center"/>
    </xf>
    <xf numFmtId="1" fontId="22" fillId="0" borderId="40" xfId="0" applyNumberFormat="1" applyFont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2" fillId="4" borderId="8" xfId="0" applyNumberFormat="1" applyFont="1" applyFill="1" applyBorder="1" applyAlignment="1">
      <alignment horizontal="center" vertical="center"/>
    </xf>
    <xf numFmtId="1" fontId="22" fillId="4" borderId="25" xfId="0" applyNumberFormat="1" applyFont="1" applyFill="1" applyBorder="1" applyAlignment="1">
      <alignment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12" fillId="4" borderId="11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11" fillId="4" borderId="20" xfId="0" applyFont="1" applyFill="1" applyBorder="1"/>
    <xf numFmtId="1" fontId="11" fillId="4" borderId="40" xfId="0" applyNumberFormat="1" applyFont="1" applyFill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1" fontId="0" fillId="2" borderId="47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" fontId="17" fillId="4" borderId="40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4" fillId="5" borderId="40" xfId="0" applyNumberFormat="1" applyFont="1" applyFill="1" applyBorder="1" applyAlignment="1">
      <alignment horizontal="center" vertical="center"/>
    </xf>
    <xf numFmtId="1" fontId="4" fillId="5" borderId="47" xfId="0" applyNumberFormat="1" applyFont="1" applyFill="1" applyBorder="1" applyAlignment="1">
      <alignment horizontal="center" vertical="center"/>
    </xf>
    <xf numFmtId="1" fontId="4" fillId="4" borderId="46" xfId="0" applyNumberFormat="1" applyFont="1" applyFill="1" applyBorder="1"/>
    <xf numFmtId="1" fontId="0" fillId="2" borderId="36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0" fontId="0" fillId="4" borderId="34" xfId="0" applyFont="1" applyFill="1" applyBorder="1"/>
    <xf numFmtId="1" fontId="11" fillId="4" borderId="46" xfId="0" applyNumberFormat="1" applyFont="1" applyFill="1" applyBorder="1"/>
    <xf numFmtId="0" fontId="0" fillId="0" borderId="13" xfId="0" applyBorder="1" applyAlignment="1">
      <alignment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" fontId="21" fillId="5" borderId="5" xfId="0" applyNumberFormat="1" applyFont="1" applyFill="1" applyBorder="1" applyAlignment="1">
      <alignment horizontal="center" vertical="center"/>
    </xf>
    <xf numFmtId="1" fontId="21" fillId="4" borderId="23" xfId="0" applyNumberFormat="1" applyFont="1" applyFill="1" applyBorder="1"/>
    <xf numFmtId="1" fontId="21" fillId="4" borderId="16" xfId="0" applyNumberFormat="1" applyFont="1" applyFill="1" applyBorder="1"/>
    <xf numFmtId="0" fontId="0" fillId="4" borderId="20" xfId="0" applyFill="1" applyBorder="1"/>
    <xf numFmtId="1" fontId="6" fillId="4" borderId="46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vertical="top"/>
    </xf>
    <xf numFmtId="1" fontId="0" fillId="7" borderId="26" xfId="0" applyNumberFormat="1" applyFill="1" applyBorder="1"/>
    <xf numFmtId="1" fontId="4" fillId="2" borderId="26" xfId="0" applyNumberFormat="1" applyFont="1" applyFill="1" applyBorder="1"/>
    <xf numFmtId="1" fontId="0" fillId="0" borderId="26" xfId="0" applyNumberFormat="1" applyBorder="1"/>
    <xf numFmtId="1" fontId="0" fillId="0" borderId="47" xfId="0" applyNumberFormat="1" applyBorder="1"/>
    <xf numFmtId="0" fontId="4" fillId="5" borderId="3" xfId="0" applyFont="1" applyFill="1" applyBorder="1"/>
    <xf numFmtId="0" fontId="4" fillId="5" borderId="15" xfId="0" applyFont="1" applyFill="1" applyBorder="1"/>
    <xf numFmtId="1" fontId="0" fillId="7" borderId="18" xfId="0" applyNumberFormat="1" applyFill="1" applyBorder="1"/>
    <xf numFmtId="1" fontId="0" fillId="7" borderId="11" xfId="0" applyNumberFormat="1" applyFill="1" applyBorder="1"/>
    <xf numFmtId="1" fontId="4" fillId="2" borderId="11" xfId="0" applyNumberFormat="1" applyFont="1" applyFill="1" applyBorder="1"/>
    <xf numFmtId="1" fontId="12" fillId="4" borderId="20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/>
    <xf numFmtId="1" fontId="1" fillId="7" borderId="4" xfId="0" applyNumberFormat="1" applyFont="1" applyFill="1" applyBorder="1"/>
    <xf numFmtId="1" fontId="0" fillId="11" borderId="11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7" borderId="8" xfId="0" applyNumberFormat="1" applyFill="1" applyBorder="1"/>
    <xf numFmtId="1" fontId="0" fillId="7" borderId="2" xfId="0" applyNumberFormat="1" applyFill="1" applyBorder="1"/>
    <xf numFmtId="1" fontId="0" fillId="11" borderId="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0" borderId="2" xfId="0" applyNumberFormat="1" applyBorder="1"/>
    <xf numFmtId="1" fontId="0" fillId="0" borderId="11" xfId="0" applyNumberFormat="1" applyBorder="1" applyAlignment="1">
      <alignment horizontal="center"/>
    </xf>
    <xf numFmtId="1" fontId="4" fillId="7" borderId="18" xfId="0" applyNumberFormat="1" applyFont="1" applyFill="1" applyBorder="1"/>
    <xf numFmtId="1" fontId="4" fillId="7" borderId="11" xfId="0" applyNumberFormat="1" applyFont="1" applyFill="1" applyBorder="1"/>
    <xf numFmtId="1" fontId="6" fillId="4" borderId="11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1" fontId="11" fillId="7" borderId="5" xfId="0" applyNumberFormat="1" applyFont="1" applyFill="1" applyBorder="1"/>
    <xf numFmtId="1" fontId="11" fillId="2" borderId="5" xfId="0" applyNumberFormat="1" applyFont="1" applyFill="1" applyBorder="1"/>
    <xf numFmtId="1" fontId="11" fillId="7" borderId="5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0" fillId="0" borderId="24" xfId="0" applyNumberFormat="1" applyBorder="1"/>
    <xf numFmtId="1" fontId="8" fillId="0" borderId="9" xfId="0" applyNumberFormat="1" applyFont="1" applyBorder="1"/>
    <xf numFmtId="0" fontId="7" fillId="2" borderId="17" xfId="0" applyFont="1" applyFill="1" applyBorder="1"/>
    <xf numFmtId="1" fontId="11" fillId="7" borderId="4" xfId="0" applyNumberFormat="1" applyFont="1" applyFill="1" applyBorder="1"/>
    <xf numFmtId="1" fontId="4" fillId="4" borderId="8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8" borderId="26" xfId="0" applyNumberFormat="1" applyFill="1" applyBorder="1"/>
    <xf numFmtId="1" fontId="0" fillId="9" borderId="26" xfId="0" applyNumberFormat="1" applyFill="1" applyBorder="1"/>
    <xf numFmtId="1" fontId="0" fillId="10" borderId="26" xfId="0" applyNumberFormat="1" applyFill="1" applyBorder="1"/>
    <xf numFmtId="1" fontId="8" fillId="0" borderId="28" xfId="0" applyNumberFormat="1" applyFont="1" applyBorder="1" applyAlignment="1">
      <alignment vertical="center"/>
    </xf>
    <xf numFmtId="1" fontId="4" fillId="4" borderId="26" xfId="0" applyNumberFormat="1" applyFont="1" applyFill="1" applyBorder="1" applyAlignment="1">
      <alignment horizontal="center" vertical="center"/>
    </xf>
    <xf numFmtId="1" fontId="11" fillId="4" borderId="26" xfId="0" applyNumberFormat="1" applyFont="1" applyFill="1" applyBorder="1" applyAlignment="1">
      <alignment horizontal="center" vertical="center"/>
    </xf>
    <xf numFmtId="1" fontId="8" fillId="10" borderId="11" xfId="0" applyNumberFormat="1" applyFont="1" applyFill="1" applyBorder="1"/>
    <xf numFmtId="1" fontId="8" fillId="0" borderId="11" xfId="0" applyNumberFormat="1" applyFont="1" applyBorder="1"/>
    <xf numFmtId="1" fontId="8" fillId="0" borderId="19" xfId="0" applyNumberFormat="1" applyFont="1" applyBorder="1"/>
    <xf numFmtId="1" fontId="4" fillId="5" borderId="29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top"/>
    </xf>
    <xf numFmtId="0" fontId="11" fillId="2" borderId="15" xfId="0" applyFont="1" applyFill="1" applyBorder="1"/>
    <xf numFmtId="0" fontId="24" fillId="0" borderId="0" xfId="0" applyFont="1" applyAlignment="1">
      <alignment horizontal="center"/>
    </xf>
    <xf numFmtId="1" fontId="1" fillId="6" borderId="5" xfId="0" applyNumberFormat="1" applyFont="1" applyFill="1" applyBorder="1" applyAlignment="1">
      <alignment horizontal="center" vertical="center"/>
    </xf>
    <xf numFmtId="1" fontId="22" fillId="7" borderId="4" xfId="0" applyNumberFormat="1" applyFont="1" applyFill="1" applyBorder="1"/>
    <xf numFmtId="1" fontId="22" fillId="7" borderId="5" xfId="0" applyNumberFormat="1" applyFont="1" applyFill="1" applyBorder="1"/>
    <xf numFmtId="1" fontId="22" fillId="7" borderId="5" xfId="0" applyNumberFormat="1" applyFont="1" applyFill="1" applyBorder="1" applyAlignment="1">
      <alignment horizontal="center" vertical="center"/>
    </xf>
    <xf numFmtId="1" fontId="1" fillId="11" borderId="5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/>
    <xf numFmtId="1" fontId="22" fillId="0" borderId="9" xfId="0" applyNumberFormat="1" applyFont="1" applyBorder="1"/>
    <xf numFmtId="1" fontId="23" fillId="0" borderId="4" xfId="0" applyNumberFormat="1" applyFont="1" applyBorder="1" applyAlignment="1">
      <alignment horizontal="center" vertical="center"/>
    </xf>
    <xf numFmtId="1" fontId="10" fillId="4" borderId="16" xfId="0" applyNumberFormat="1" applyFont="1" applyFill="1" applyBorder="1" applyAlignment="1">
      <alignment horizontal="center" vertical="center"/>
    </xf>
    <xf numFmtId="1" fontId="22" fillId="11" borderId="5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1" fontId="4" fillId="5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11" fillId="4" borderId="16" xfId="0" applyNumberFormat="1" applyFont="1" applyFill="1" applyBorder="1" applyAlignment="1">
      <alignment horizontal="center" vertical="center"/>
    </xf>
    <xf numFmtId="1" fontId="16" fillId="4" borderId="16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" fontId="16" fillId="7" borderId="5" xfId="0" applyNumberFormat="1" applyFont="1" applyFill="1" applyBorder="1" applyAlignment="1">
      <alignment horizontal="center" vertical="center"/>
    </xf>
    <xf numFmtId="1" fontId="16" fillId="5" borderId="5" xfId="0" applyNumberFormat="1" applyFont="1" applyFill="1" applyBorder="1" applyAlignment="1">
      <alignment horizontal="center" vertic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1" fontId="16" fillId="9" borderId="5" xfId="0" applyNumberFormat="1" applyFont="1" applyFill="1" applyBorder="1" applyAlignment="1">
      <alignment horizontal="center" vertical="center"/>
    </xf>
    <xf numFmtId="1" fontId="16" fillId="12" borderId="5" xfId="0" applyNumberFormat="1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/>
    <xf numFmtId="1" fontId="4" fillId="9" borderId="2" xfId="0" applyNumberFormat="1" applyFont="1" applyFill="1" applyBorder="1"/>
    <xf numFmtId="1" fontId="4" fillId="10" borderId="2" xfId="0" applyNumberFormat="1" applyFont="1" applyFill="1" applyBorder="1"/>
    <xf numFmtId="1" fontId="4" fillId="0" borderId="2" xfId="0" applyNumberFormat="1" applyFont="1" applyBorder="1"/>
    <xf numFmtId="1" fontId="4" fillId="7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/>
    </xf>
    <xf numFmtId="1" fontId="4" fillId="9" borderId="6" xfId="0" applyNumberFormat="1" applyFont="1" applyFill="1" applyBorder="1" applyAlignment="1">
      <alignment horizontal="center" vertical="center"/>
    </xf>
    <xf numFmtId="1" fontId="4" fillId="12" borderId="6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/>
    <xf numFmtId="1" fontId="16" fillId="0" borderId="9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0" fillId="4" borderId="29" xfId="0" applyNumberFormat="1" applyFill="1" applyBorder="1"/>
    <xf numFmtId="1" fontId="0" fillId="4" borderId="32" xfId="0" applyNumberFormat="1" applyFill="1" applyBorder="1"/>
    <xf numFmtId="1" fontId="0" fillId="4" borderId="5" xfId="0" applyNumberFormat="1" applyFill="1" applyBorder="1"/>
    <xf numFmtId="1" fontId="4" fillId="4" borderId="2" xfId="0" applyNumberFormat="1" applyFont="1" applyFill="1" applyBorder="1" applyAlignment="1">
      <alignment horizontal="center" vertical="center"/>
    </xf>
    <xf numFmtId="0" fontId="19" fillId="0" borderId="43" xfId="0" applyFont="1" applyBorder="1" applyAlignment="1"/>
    <xf numFmtId="1" fontId="4" fillId="2" borderId="40" xfId="0" applyNumberFormat="1" applyFont="1" applyFill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8" borderId="2" xfId="0" applyNumberFormat="1" applyFill="1" applyBorder="1"/>
    <xf numFmtId="1" fontId="0" fillId="9" borderId="2" xfId="0" applyNumberFormat="1" applyFill="1" applyBorder="1"/>
    <xf numFmtId="1" fontId="0" fillId="10" borderId="2" xfId="0" applyNumberFormat="1" applyFill="1" applyBorder="1"/>
    <xf numFmtId="1" fontId="8" fillId="0" borderId="6" xfId="0" applyNumberFormat="1" applyFont="1" applyBorder="1" applyAlignment="1">
      <alignment horizontal="center"/>
    </xf>
    <xf numFmtId="1" fontId="0" fillId="8" borderId="6" xfId="0" applyNumberFormat="1" applyFill="1" applyBorder="1"/>
    <xf numFmtId="1" fontId="0" fillId="9" borderId="6" xfId="0" applyNumberFormat="1" applyFill="1" applyBorder="1"/>
    <xf numFmtId="1" fontId="0" fillId="10" borderId="6" xfId="0" applyNumberFormat="1" applyFill="1" applyBorder="1"/>
    <xf numFmtId="1" fontId="12" fillId="4" borderId="46" xfId="0" applyNumberFormat="1" applyFont="1" applyFill="1" applyBorder="1" applyAlignment="1">
      <alignment horizontal="center" vertical="center"/>
    </xf>
    <xf numFmtId="0" fontId="4" fillId="2" borderId="42" xfId="0" applyFont="1" applyFill="1" applyBorder="1"/>
    <xf numFmtId="0" fontId="11" fillId="5" borderId="17" xfId="0" applyFont="1" applyFill="1" applyBorder="1"/>
    <xf numFmtId="1" fontId="22" fillId="8" borderId="5" xfId="0" applyNumberFormat="1" applyFont="1" applyFill="1" applyBorder="1"/>
    <xf numFmtId="1" fontId="22" fillId="9" borderId="5" xfId="0" applyNumberFormat="1" applyFont="1" applyFill="1" applyBorder="1"/>
    <xf numFmtId="1" fontId="22" fillId="10" borderId="5" xfId="0" applyNumberFormat="1" applyFont="1" applyFill="1" applyBorder="1"/>
    <xf numFmtId="1" fontId="1" fillId="0" borderId="5" xfId="0" applyNumberFormat="1" applyFont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4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1" fontId="0" fillId="4" borderId="11" xfId="0" applyNumberForma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43" xfId="0" applyBorder="1" applyAlignment="1">
      <alignment wrapText="1"/>
    </xf>
    <xf numFmtId="0" fontId="4" fillId="0" borderId="34" xfId="0" applyFont="1" applyBorder="1" applyAlignment="1">
      <alignment vertical="center" textRotation="90"/>
    </xf>
    <xf numFmtId="0" fontId="4" fillId="0" borderId="45" xfId="0" applyFont="1" applyBorder="1" applyAlignment="1">
      <alignment vertical="center" textRotation="90"/>
    </xf>
    <xf numFmtId="0" fontId="4" fillId="0" borderId="21" xfId="0" applyFont="1" applyBorder="1" applyAlignment="1">
      <alignment vertical="center" textRotation="90"/>
    </xf>
    <xf numFmtId="0" fontId="4" fillId="0" borderId="53" xfId="0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0" fillId="0" borderId="0" xfId="0" applyBorder="1"/>
    <xf numFmtId="0" fontId="4" fillId="5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" fontId="4" fillId="4" borderId="16" xfId="0" applyNumberFormat="1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5" borderId="67" xfId="0" applyNumberFormat="1" applyFont="1" applyFill="1" applyBorder="1" applyAlignment="1">
      <alignment horizontal="center" vertical="center"/>
    </xf>
    <xf numFmtId="1" fontId="25" fillId="4" borderId="5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/>
    <xf numFmtId="1" fontId="0" fillId="0" borderId="6" xfId="0" applyNumberFormat="1" applyFill="1" applyBorder="1"/>
    <xf numFmtId="1" fontId="0" fillId="0" borderId="2" xfId="0" applyNumberForma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17" fillId="0" borderId="40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22" fillId="7" borderId="6" xfId="0" applyNumberFormat="1" applyFont="1" applyFill="1" applyBorder="1"/>
    <xf numFmtId="1" fontId="4" fillId="7" borderId="26" xfId="0" applyNumberFormat="1" applyFont="1" applyFill="1" applyBorder="1"/>
    <xf numFmtId="1" fontId="4" fillId="7" borderId="6" xfId="0" applyNumberFormat="1" applyFont="1" applyFill="1" applyBorder="1"/>
    <xf numFmtId="1" fontId="0" fillId="7" borderId="5" xfId="0" applyNumberFormat="1" applyFont="1" applyFill="1" applyBorder="1" applyAlignment="1">
      <alignment horizontal="center" vertical="center"/>
    </xf>
    <xf numFmtId="1" fontId="0" fillId="7" borderId="57" xfId="0" applyNumberFormat="1" applyFill="1" applyBorder="1"/>
    <xf numFmtId="1" fontId="0" fillId="7" borderId="36" xfId="0" applyNumberFormat="1" applyFill="1" applyBorder="1"/>
    <xf numFmtId="1" fontId="11" fillId="5" borderId="14" xfId="0" applyNumberFormat="1" applyFont="1" applyFill="1" applyBorder="1" applyAlignment="1">
      <alignment horizontal="center" vertical="center"/>
    </xf>
    <xf numFmtId="1" fontId="0" fillId="0" borderId="40" xfId="0" applyNumberFormat="1" applyBorder="1"/>
    <xf numFmtId="1" fontId="0" fillId="0" borderId="51" xfId="0" applyNumberFormat="1" applyBorder="1"/>
    <xf numFmtId="1" fontId="0" fillId="0" borderId="29" xfId="0" applyNumberFormat="1" applyFill="1" applyBorder="1"/>
    <xf numFmtId="1" fontId="0" fillId="0" borderId="26" xfId="0" applyNumberFormat="1" applyFill="1" applyBorder="1"/>
    <xf numFmtId="1" fontId="0" fillId="0" borderId="36" xfId="0" applyNumberFormat="1" applyFill="1" applyBorder="1"/>
    <xf numFmtId="1" fontId="11" fillId="5" borderId="11" xfId="0" applyNumberFormat="1" applyFon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1" fillId="5" borderId="26" xfId="0" applyNumberFormat="1" applyFont="1" applyFill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7" borderId="35" xfId="0" applyNumberFormat="1" applyFill="1" applyBorder="1"/>
    <xf numFmtId="1" fontId="0" fillId="7" borderId="36" xfId="0" applyNumberFormat="1" applyFill="1" applyBorder="1" applyAlignment="1">
      <alignment horizontal="center" vertical="center"/>
    </xf>
    <xf numFmtId="1" fontId="6" fillId="4" borderId="36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43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/>
    <xf numFmtId="1" fontId="0" fillId="7" borderId="32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1" fontId="4" fillId="7" borderId="26" xfId="0" applyNumberFormat="1" applyFont="1" applyFill="1" applyBorder="1" applyAlignment="1">
      <alignment horizontal="center" vertical="center"/>
    </xf>
    <xf numFmtId="1" fontId="27" fillId="7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top" textRotation="90" wrapText="1"/>
    </xf>
    <xf numFmtId="0" fontId="0" fillId="0" borderId="5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0" fillId="0" borderId="56" xfId="0" applyBorder="1"/>
    <xf numFmtId="0" fontId="0" fillId="0" borderId="34" xfId="0" applyBorder="1"/>
    <xf numFmtId="0" fontId="0" fillId="0" borderId="45" xfId="0" applyBorder="1"/>
    <xf numFmtId="0" fontId="4" fillId="0" borderId="5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0" fillId="0" borderId="64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5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4" fillId="4" borderId="56" xfId="0" applyFont="1" applyFill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 vertical="center" textRotation="90"/>
    </xf>
    <xf numFmtId="0" fontId="4" fillId="4" borderId="45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56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4" fillId="0" borderId="6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4" fillId="5" borderId="54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46" xfId="0" applyFont="1" applyBorder="1" applyAlignment="1">
      <alignment horizontal="center" vertical="center" textRotation="90"/>
    </xf>
    <xf numFmtId="0" fontId="0" fillId="0" borderId="26" xfId="0" applyBorder="1" applyAlignment="1">
      <alignment vertical="top" wrapText="1"/>
    </xf>
    <xf numFmtId="0" fontId="4" fillId="5" borderId="57" xfId="0" applyFont="1" applyFill="1" applyBorder="1" applyAlignment="1">
      <alignment vertical="top" wrapText="1"/>
    </xf>
    <xf numFmtId="0" fontId="4" fillId="5" borderId="36" xfId="0" applyFont="1" applyFill="1" applyBorder="1" applyAlignment="1">
      <alignment vertical="top" wrapText="1"/>
    </xf>
    <xf numFmtId="0" fontId="4" fillId="2" borderId="54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 wrapText="1"/>
    </xf>
    <xf numFmtId="1" fontId="4" fillId="10" borderId="19" xfId="0" applyNumberFormat="1" applyFont="1" applyFill="1" applyBorder="1" applyAlignment="1">
      <alignment horizontal="center"/>
    </xf>
    <xf numFmtId="1" fontId="4" fillId="10" borderId="18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4" fillId="0" borderId="70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4" fillId="5" borderId="67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4" fillId="5" borderId="3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24" xfId="0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tabSelected="1" zoomScale="50" zoomScaleNormal="50" workbookViewId="0">
      <selection activeCell="D2" sqref="D2"/>
    </sheetView>
  </sheetViews>
  <sheetFormatPr defaultRowHeight="12.75" x14ac:dyDescent="0.2"/>
  <cols>
    <col min="1" max="1" width="2.85546875" customWidth="1"/>
    <col min="2" max="2" width="8.42578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5.140625" customWidth="1"/>
  </cols>
  <sheetData>
    <row r="1" spans="1:60" ht="15" customHeight="1" x14ac:dyDescent="0.25">
      <c r="B1" s="2" t="s">
        <v>54</v>
      </c>
      <c r="I1" s="629"/>
      <c r="J1" s="629"/>
      <c r="L1" s="434" t="s">
        <v>192</v>
      </c>
      <c r="Q1" s="3"/>
      <c r="R1" s="3"/>
    </row>
    <row r="2" spans="1:60" ht="15.75" thickBot="1" x14ac:dyDescent="0.3">
      <c r="B2" s="2" t="s">
        <v>74</v>
      </c>
      <c r="D2" s="3" t="s">
        <v>231</v>
      </c>
    </row>
    <row r="3" spans="1:60" ht="70.5" customHeight="1" x14ac:dyDescent="0.2">
      <c r="A3" s="634" t="s">
        <v>40</v>
      </c>
      <c r="B3" s="637" t="s">
        <v>0</v>
      </c>
      <c r="C3" s="640" t="s">
        <v>55</v>
      </c>
      <c r="D3" s="620" t="s">
        <v>56</v>
      </c>
      <c r="E3" s="17" t="s">
        <v>91</v>
      </c>
      <c r="F3" s="633" t="s">
        <v>41</v>
      </c>
      <c r="G3" s="633"/>
      <c r="H3" s="633"/>
      <c r="I3" s="18" t="s">
        <v>92</v>
      </c>
      <c r="J3" s="619" t="s">
        <v>42</v>
      </c>
      <c r="K3" s="619"/>
      <c r="L3" s="619"/>
      <c r="M3" s="619"/>
      <c r="N3" s="619" t="s">
        <v>43</v>
      </c>
      <c r="O3" s="619"/>
      <c r="P3" s="619"/>
      <c r="Q3" s="619"/>
      <c r="R3" s="4" t="s">
        <v>93</v>
      </c>
      <c r="S3" s="619" t="s">
        <v>44</v>
      </c>
      <c r="T3" s="619"/>
      <c r="U3" s="619"/>
      <c r="V3" s="24" t="s">
        <v>75</v>
      </c>
      <c r="W3" s="4" t="s">
        <v>94</v>
      </c>
      <c r="X3" s="619" t="s">
        <v>45</v>
      </c>
      <c r="Y3" s="619"/>
      <c r="Z3" s="619"/>
      <c r="AA3" s="619"/>
      <c r="AB3" s="4" t="s">
        <v>95</v>
      </c>
      <c r="AC3" s="619" t="s">
        <v>46</v>
      </c>
      <c r="AD3" s="619"/>
      <c r="AE3" s="619"/>
      <c r="AF3" s="4" t="s">
        <v>96</v>
      </c>
      <c r="AG3" s="619" t="s">
        <v>47</v>
      </c>
      <c r="AH3" s="619"/>
      <c r="AI3" s="619"/>
      <c r="AJ3" s="4" t="s">
        <v>97</v>
      </c>
      <c r="AK3" s="619" t="s">
        <v>48</v>
      </c>
      <c r="AL3" s="619"/>
      <c r="AM3" s="619"/>
      <c r="AN3" s="4" t="s">
        <v>108</v>
      </c>
      <c r="AO3" s="619" t="s">
        <v>49</v>
      </c>
      <c r="AP3" s="619"/>
      <c r="AQ3" s="619"/>
      <c r="AR3" s="619"/>
      <c r="AS3" s="4" t="s">
        <v>109</v>
      </c>
      <c r="AT3" s="619" t="s">
        <v>50</v>
      </c>
      <c r="AU3" s="619"/>
      <c r="AV3" s="619"/>
      <c r="AW3" s="24" t="s">
        <v>76</v>
      </c>
      <c r="AX3" s="4" t="s">
        <v>110</v>
      </c>
      <c r="AY3" s="619" t="s">
        <v>51</v>
      </c>
      <c r="AZ3" s="619"/>
      <c r="BA3" s="619"/>
      <c r="BB3" s="619"/>
      <c r="BC3" s="619" t="s">
        <v>52</v>
      </c>
      <c r="BD3" s="619"/>
      <c r="BE3" s="619"/>
      <c r="BF3" s="619"/>
      <c r="BG3" s="6" t="s">
        <v>62</v>
      </c>
      <c r="BH3" s="623" t="s">
        <v>63</v>
      </c>
    </row>
    <row r="4" spans="1:60" x14ac:dyDescent="0.2">
      <c r="A4" s="635"/>
      <c r="B4" s="638"/>
      <c r="C4" s="641"/>
      <c r="D4" s="621"/>
      <c r="E4" s="626" t="s">
        <v>64</v>
      </c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27"/>
      <c r="BD4" s="627"/>
      <c r="BE4" s="627"/>
      <c r="BF4" s="627"/>
      <c r="BG4" s="628"/>
      <c r="BH4" s="624"/>
    </row>
    <row r="5" spans="1:60" x14ac:dyDescent="0.2">
      <c r="A5" s="635"/>
      <c r="B5" s="638"/>
      <c r="C5" s="641"/>
      <c r="D5" s="621"/>
      <c r="E5" s="25">
        <v>35</v>
      </c>
      <c r="F5" s="19">
        <v>36</v>
      </c>
      <c r="G5" s="19">
        <v>37</v>
      </c>
      <c r="H5" s="19">
        <v>38</v>
      </c>
      <c r="I5" s="19">
        <v>39</v>
      </c>
      <c r="J5" s="19">
        <v>40</v>
      </c>
      <c r="K5" s="19">
        <v>41</v>
      </c>
      <c r="L5" s="19">
        <v>42</v>
      </c>
      <c r="M5" s="19">
        <v>43</v>
      </c>
      <c r="N5" s="19">
        <v>44</v>
      </c>
      <c r="O5" s="19">
        <v>45</v>
      </c>
      <c r="P5" s="19">
        <v>46</v>
      </c>
      <c r="Q5" s="19">
        <v>47</v>
      </c>
      <c r="R5" s="19">
        <v>48</v>
      </c>
      <c r="S5" s="19">
        <v>49</v>
      </c>
      <c r="T5" s="19">
        <v>50</v>
      </c>
      <c r="U5" s="19">
        <v>51</v>
      </c>
      <c r="V5" s="26"/>
      <c r="W5" s="27">
        <v>52</v>
      </c>
      <c r="X5" s="19">
        <v>1</v>
      </c>
      <c r="Y5" s="19">
        <v>2</v>
      </c>
      <c r="Z5" s="19">
        <v>3</v>
      </c>
      <c r="AA5" s="19">
        <v>4</v>
      </c>
      <c r="AB5" s="19">
        <v>5</v>
      </c>
      <c r="AC5" s="19">
        <v>6</v>
      </c>
      <c r="AD5" s="19">
        <v>7</v>
      </c>
      <c r="AE5" s="19">
        <v>8</v>
      </c>
      <c r="AF5" s="19">
        <v>9</v>
      </c>
      <c r="AG5" s="19">
        <v>10</v>
      </c>
      <c r="AH5" s="19">
        <v>11</v>
      </c>
      <c r="AI5" s="19">
        <v>12</v>
      </c>
      <c r="AJ5" s="19">
        <v>13</v>
      </c>
      <c r="AK5" s="19">
        <v>14</v>
      </c>
      <c r="AL5" s="19">
        <v>15</v>
      </c>
      <c r="AM5" s="19">
        <v>16</v>
      </c>
      <c r="AN5" s="19">
        <v>17</v>
      </c>
      <c r="AO5" s="19">
        <v>18</v>
      </c>
      <c r="AP5" s="19">
        <v>19</v>
      </c>
      <c r="AQ5" s="19">
        <v>20</v>
      </c>
      <c r="AR5" s="19">
        <v>21</v>
      </c>
      <c r="AS5" s="19">
        <v>22</v>
      </c>
      <c r="AT5" s="19">
        <v>23</v>
      </c>
      <c r="AU5" s="19">
        <v>24</v>
      </c>
      <c r="AV5" s="19">
        <v>25</v>
      </c>
      <c r="AW5" s="26"/>
      <c r="AX5" s="27">
        <v>26</v>
      </c>
      <c r="AY5" s="27">
        <v>27</v>
      </c>
      <c r="AZ5" s="27">
        <v>28</v>
      </c>
      <c r="BA5" s="27">
        <v>29</v>
      </c>
      <c r="BB5" s="27">
        <v>30</v>
      </c>
      <c r="BC5" s="27">
        <v>31</v>
      </c>
      <c r="BD5" s="27">
        <v>32</v>
      </c>
      <c r="BE5" s="27">
        <v>33</v>
      </c>
      <c r="BF5" s="27">
        <v>34</v>
      </c>
      <c r="BG5" s="28">
        <v>35</v>
      </c>
      <c r="BH5" s="624"/>
    </row>
    <row r="6" spans="1:60" x14ac:dyDescent="0.2">
      <c r="A6" s="635"/>
      <c r="B6" s="638"/>
      <c r="C6" s="641"/>
      <c r="D6" s="621"/>
      <c r="E6" s="626" t="s">
        <v>65</v>
      </c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  <c r="BC6" s="627"/>
      <c r="BD6" s="627"/>
      <c r="BE6" s="627"/>
      <c r="BF6" s="627"/>
      <c r="BG6" s="628"/>
      <c r="BH6" s="624"/>
    </row>
    <row r="7" spans="1:60" ht="13.5" thickBot="1" x14ac:dyDescent="0.25">
      <c r="A7" s="636"/>
      <c r="B7" s="639"/>
      <c r="C7" s="642"/>
      <c r="D7" s="622"/>
      <c r="E7" s="2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30"/>
      <c r="W7" s="31">
        <v>18</v>
      </c>
      <c r="X7" s="31">
        <v>19</v>
      </c>
      <c r="Y7" s="9">
        <v>20</v>
      </c>
      <c r="Z7" s="9">
        <v>21</v>
      </c>
      <c r="AA7" s="9">
        <v>22</v>
      </c>
      <c r="AB7" s="9">
        <v>23</v>
      </c>
      <c r="AC7" s="9">
        <v>24</v>
      </c>
      <c r="AD7" s="9">
        <v>25</v>
      </c>
      <c r="AE7" s="9">
        <v>26</v>
      </c>
      <c r="AF7" s="9">
        <v>27</v>
      </c>
      <c r="AG7" s="9">
        <v>28</v>
      </c>
      <c r="AH7" s="9">
        <v>29</v>
      </c>
      <c r="AI7" s="9">
        <v>30</v>
      </c>
      <c r="AJ7" s="9">
        <v>31</v>
      </c>
      <c r="AK7" s="9">
        <v>32</v>
      </c>
      <c r="AL7" s="9">
        <v>33</v>
      </c>
      <c r="AM7" s="9">
        <v>34</v>
      </c>
      <c r="AN7" s="9">
        <v>35</v>
      </c>
      <c r="AO7" s="9">
        <v>36</v>
      </c>
      <c r="AP7" s="9">
        <v>37</v>
      </c>
      <c r="AQ7" s="9">
        <v>38</v>
      </c>
      <c r="AR7" s="9">
        <v>39</v>
      </c>
      <c r="AS7" s="9">
        <v>40</v>
      </c>
      <c r="AT7" s="9">
        <v>41</v>
      </c>
      <c r="AU7" s="9">
        <v>42</v>
      </c>
      <c r="AV7" s="9">
        <v>43</v>
      </c>
      <c r="AW7" s="30"/>
      <c r="AX7" s="31">
        <v>44</v>
      </c>
      <c r="AY7" s="31">
        <v>45</v>
      </c>
      <c r="AZ7" s="31">
        <v>46</v>
      </c>
      <c r="BA7" s="31">
        <v>47</v>
      </c>
      <c r="BB7" s="31">
        <v>48</v>
      </c>
      <c r="BC7" s="31">
        <v>49</v>
      </c>
      <c r="BD7" s="31">
        <v>50</v>
      </c>
      <c r="BE7" s="31">
        <v>51</v>
      </c>
      <c r="BF7" s="31">
        <v>52</v>
      </c>
      <c r="BG7" s="32">
        <v>53</v>
      </c>
      <c r="BH7" s="625"/>
    </row>
    <row r="8" spans="1:60" ht="15" customHeight="1" x14ac:dyDescent="0.2">
      <c r="A8" s="604" t="s">
        <v>77</v>
      </c>
      <c r="B8" s="588" t="s">
        <v>149</v>
      </c>
      <c r="C8" s="590" t="s">
        <v>150</v>
      </c>
      <c r="D8" s="33" t="s">
        <v>67</v>
      </c>
      <c r="E8" s="36">
        <f>SUM(E10,E12,E14,E16,E18,E20,E22,E24,E26,E28)</f>
        <v>24</v>
      </c>
      <c r="F8" s="36">
        <f t="shared" ref="F8:V8" si="0">SUM(F10,F12,F14,F16,F18,F20,F22,F24,F26,F28)</f>
        <v>20</v>
      </c>
      <c r="G8" s="36">
        <f t="shared" si="0"/>
        <v>26</v>
      </c>
      <c r="H8" s="36">
        <f t="shared" si="0"/>
        <v>22</v>
      </c>
      <c r="I8" s="36">
        <f t="shared" si="0"/>
        <v>24</v>
      </c>
      <c r="J8" s="36">
        <f t="shared" si="0"/>
        <v>22</v>
      </c>
      <c r="K8" s="36">
        <f t="shared" si="0"/>
        <v>26</v>
      </c>
      <c r="L8" s="36">
        <f t="shared" si="0"/>
        <v>20</v>
      </c>
      <c r="M8" s="36">
        <f t="shared" si="0"/>
        <v>24</v>
      </c>
      <c r="N8" s="36">
        <f t="shared" si="0"/>
        <v>22</v>
      </c>
      <c r="O8" s="36">
        <f t="shared" si="0"/>
        <v>24</v>
      </c>
      <c r="P8" s="36">
        <f t="shared" si="0"/>
        <v>24</v>
      </c>
      <c r="Q8" s="36">
        <f t="shared" si="0"/>
        <v>26</v>
      </c>
      <c r="R8" s="36">
        <f t="shared" si="0"/>
        <v>22</v>
      </c>
      <c r="S8" s="36">
        <f t="shared" si="0"/>
        <v>22</v>
      </c>
      <c r="T8" s="36">
        <f t="shared" si="0"/>
        <v>17</v>
      </c>
      <c r="U8" s="36"/>
      <c r="V8" s="36">
        <f t="shared" si="0"/>
        <v>365</v>
      </c>
      <c r="W8" s="34"/>
      <c r="X8" s="34"/>
      <c r="Y8" s="36">
        <f>SUM(Y10,Y12,Y14,Y16,Y18,Y20,Y22,Y24,Y26,Y28)</f>
        <v>22</v>
      </c>
      <c r="Z8" s="36">
        <f t="shared" ref="Z8:AW8" si="1">SUM(Z10,Z12,Z14,Z16,Z18,Z20,Z22,Z24,Z26,Z28)</f>
        <v>18</v>
      </c>
      <c r="AA8" s="36">
        <f t="shared" si="1"/>
        <v>22</v>
      </c>
      <c r="AB8" s="36">
        <f t="shared" si="1"/>
        <v>24</v>
      </c>
      <c r="AC8" s="36">
        <f t="shared" si="1"/>
        <v>22</v>
      </c>
      <c r="AD8" s="36">
        <f t="shared" si="1"/>
        <v>16</v>
      </c>
      <c r="AE8" s="36">
        <f t="shared" si="1"/>
        <v>24</v>
      </c>
      <c r="AF8" s="36">
        <f t="shared" si="1"/>
        <v>20</v>
      </c>
      <c r="AG8" s="36">
        <f t="shared" si="1"/>
        <v>24</v>
      </c>
      <c r="AH8" s="36">
        <f t="shared" si="1"/>
        <v>18</v>
      </c>
      <c r="AI8" s="36">
        <f t="shared" si="1"/>
        <v>24</v>
      </c>
      <c r="AJ8" s="36">
        <f t="shared" si="1"/>
        <v>22</v>
      </c>
      <c r="AK8" s="36">
        <f t="shared" si="1"/>
        <v>22</v>
      </c>
      <c r="AL8" s="36">
        <f t="shared" si="1"/>
        <v>18</v>
      </c>
      <c r="AM8" s="36">
        <f t="shared" si="1"/>
        <v>24</v>
      </c>
      <c r="AN8" s="36">
        <f t="shared" si="1"/>
        <v>20</v>
      </c>
      <c r="AO8" s="36">
        <f t="shared" si="1"/>
        <v>22</v>
      </c>
      <c r="AP8" s="36">
        <f t="shared" si="1"/>
        <v>14</v>
      </c>
      <c r="AQ8" s="36">
        <f t="shared" si="1"/>
        <v>22</v>
      </c>
      <c r="AR8" s="36">
        <f t="shared" si="1"/>
        <v>16</v>
      </c>
      <c r="AS8" s="36">
        <f t="shared" si="1"/>
        <v>24</v>
      </c>
      <c r="AT8" s="36">
        <f t="shared" si="1"/>
        <v>18</v>
      </c>
      <c r="AU8" s="36">
        <f t="shared" si="1"/>
        <v>23</v>
      </c>
      <c r="AV8" s="36"/>
      <c r="AW8" s="36">
        <f t="shared" si="1"/>
        <v>479</v>
      </c>
      <c r="AX8" s="35">
        <f>SUM(AX10,AX12,AX14,AX16,AX18,AX20,AX22,AX24,AX26,AX28)</f>
        <v>0</v>
      </c>
      <c r="AY8" s="35">
        <f t="shared" ref="AY8:BG8" si="2">SUM(AY10,AY12,AY14,AY16,AY18,AY20,AY22,AY24,AY26,AY28)</f>
        <v>0</v>
      </c>
      <c r="AZ8" s="35">
        <f t="shared" si="2"/>
        <v>0</v>
      </c>
      <c r="BA8" s="35">
        <f t="shared" si="2"/>
        <v>0</v>
      </c>
      <c r="BB8" s="35">
        <f t="shared" si="2"/>
        <v>0</v>
      </c>
      <c r="BC8" s="35">
        <f t="shared" si="2"/>
        <v>0</v>
      </c>
      <c r="BD8" s="35">
        <f t="shared" si="2"/>
        <v>0</v>
      </c>
      <c r="BE8" s="35">
        <f t="shared" si="2"/>
        <v>0</v>
      </c>
      <c r="BF8" s="35">
        <f t="shared" si="2"/>
        <v>0</v>
      </c>
      <c r="BG8" s="35">
        <f t="shared" si="2"/>
        <v>0</v>
      </c>
      <c r="BH8" s="281">
        <f>SUM(V8,AW8)</f>
        <v>844</v>
      </c>
    </row>
    <row r="9" spans="1:60" ht="15" customHeight="1" thickBot="1" x14ac:dyDescent="0.25">
      <c r="A9" s="605"/>
      <c r="B9" s="589"/>
      <c r="C9" s="591"/>
      <c r="D9" s="276" t="s">
        <v>68</v>
      </c>
      <c r="E9" s="278">
        <f>SUM(E11,E13,E15,E17,E19,E21,E23,E25,E27,E29)</f>
        <v>0</v>
      </c>
      <c r="F9" s="278">
        <f t="shared" ref="F9:V9" si="3">SUM(F11,F13,F15,F17,F19,F21,F23,F25,F27,F29)</f>
        <v>0</v>
      </c>
      <c r="G9" s="278">
        <f t="shared" si="3"/>
        <v>0</v>
      </c>
      <c r="H9" s="278">
        <f t="shared" si="3"/>
        <v>0</v>
      </c>
      <c r="I9" s="278">
        <f t="shared" si="3"/>
        <v>0</v>
      </c>
      <c r="J9" s="278">
        <f t="shared" si="3"/>
        <v>0</v>
      </c>
      <c r="K9" s="278">
        <f t="shared" si="3"/>
        <v>0</v>
      </c>
      <c r="L9" s="278">
        <f t="shared" si="3"/>
        <v>0</v>
      </c>
      <c r="M9" s="278">
        <f t="shared" si="3"/>
        <v>0</v>
      </c>
      <c r="N9" s="278">
        <f t="shared" si="3"/>
        <v>0</v>
      </c>
      <c r="O9" s="278">
        <f t="shared" si="3"/>
        <v>0</v>
      </c>
      <c r="P9" s="278">
        <f t="shared" si="3"/>
        <v>0</v>
      </c>
      <c r="Q9" s="278">
        <f t="shared" si="3"/>
        <v>0</v>
      </c>
      <c r="R9" s="278">
        <f t="shared" si="3"/>
        <v>0</v>
      </c>
      <c r="S9" s="278">
        <f t="shared" si="3"/>
        <v>0</v>
      </c>
      <c r="T9" s="278">
        <f t="shared" si="3"/>
        <v>0</v>
      </c>
      <c r="U9" s="278"/>
      <c r="V9" s="278">
        <f t="shared" si="3"/>
        <v>0</v>
      </c>
      <c r="W9" s="106"/>
      <c r="X9" s="106"/>
      <c r="Y9" s="106">
        <f>SUM(Y11,Y13,Y15,Y17,Y19,Y21,Y23,Y25,Y27,Y29)</f>
        <v>0</v>
      </c>
      <c r="Z9" s="106">
        <f t="shared" ref="Z9:AW9" si="4">SUM(Z11,Z13,Z15,Z17,Z19,Z21,Z23,Z25,Z27,Z29)</f>
        <v>0</v>
      </c>
      <c r="AA9" s="106">
        <f t="shared" si="4"/>
        <v>0</v>
      </c>
      <c r="AB9" s="106">
        <f t="shared" si="4"/>
        <v>0</v>
      </c>
      <c r="AC9" s="106">
        <f t="shared" si="4"/>
        <v>0</v>
      </c>
      <c r="AD9" s="106">
        <f t="shared" si="4"/>
        <v>0</v>
      </c>
      <c r="AE9" s="106">
        <f t="shared" si="4"/>
        <v>0</v>
      </c>
      <c r="AF9" s="106">
        <f t="shared" si="4"/>
        <v>0</v>
      </c>
      <c r="AG9" s="106">
        <f t="shared" si="4"/>
        <v>0</v>
      </c>
      <c r="AH9" s="106">
        <f t="shared" si="4"/>
        <v>0</v>
      </c>
      <c r="AI9" s="106">
        <f t="shared" si="4"/>
        <v>0</v>
      </c>
      <c r="AJ9" s="106">
        <f t="shared" si="4"/>
        <v>0</v>
      </c>
      <c r="AK9" s="106">
        <f t="shared" si="4"/>
        <v>0</v>
      </c>
      <c r="AL9" s="106">
        <f t="shared" si="4"/>
        <v>0</v>
      </c>
      <c r="AM9" s="106">
        <f t="shared" si="4"/>
        <v>0</v>
      </c>
      <c r="AN9" s="106">
        <f t="shared" si="4"/>
        <v>0</v>
      </c>
      <c r="AO9" s="106">
        <f t="shared" si="4"/>
        <v>0</v>
      </c>
      <c r="AP9" s="106">
        <f t="shared" si="4"/>
        <v>0</v>
      </c>
      <c r="AQ9" s="106">
        <f t="shared" si="4"/>
        <v>0</v>
      </c>
      <c r="AR9" s="106">
        <f t="shared" si="4"/>
        <v>0</v>
      </c>
      <c r="AS9" s="106">
        <f t="shared" si="4"/>
        <v>0</v>
      </c>
      <c r="AT9" s="106">
        <f t="shared" si="4"/>
        <v>0</v>
      </c>
      <c r="AU9" s="106">
        <f t="shared" si="4"/>
        <v>0</v>
      </c>
      <c r="AV9" s="106"/>
      <c r="AW9" s="106">
        <f t="shared" si="4"/>
        <v>0</v>
      </c>
      <c r="AX9" s="277">
        <f>SUM(AX11,AX13,AX15,AX17,AX19,AX21,AX23,AX25,AX27,AX29)</f>
        <v>0</v>
      </c>
      <c r="AY9" s="277">
        <f t="shared" ref="AY9:BG9" si="5">SUM(AY11,AY13,AY15,AY17,AY19,AY21,AY23,AY25,AY27,AY29)</f>
        <v>0</v>
      </c>
      <c r="AZ9" s="277">
        <f t="shared" si="5"/>
        <v>0</v>
      </c>
      <c r="BA9" s="277">
        <f t="shared" si="5"/>
        <v>0</v>
      </c>
      <c r="BB9" s="277">
        <f t="shared" si="5"/>
        <v>0</v>
      </c>
      <c r="BC9" s="277">
        <f t="shared" si="5"/>
        <v>0</v>
      </c>
      <c r="BD9" s="277">
        <f t="shared" si="5"/>
        <v>0</v>
      </c>
      <c r="BE9" s="277">
        <f t="shared" si="5"/>
        <v>0</v>
      </c>
      <c r="BF9" s="277">
        <f t="shared" si="5"/>
        <v>0</v>
      </c>
      <c r="BG9" s="277">
        <f t="shared" si="5"/>
        <v>0</v>
      </c>
      <c r="BH9" s="282">
        <f>SUM(V9,AW9)</f>
        <v>0</v>
      </c>
    </row>
    <row r="10" spans="1:60" ht="20.100000000000001" customHeight="1" x14ac:dyDescent="0.2">
      <c r="A10" s="605"/>
      <c r="B10" s="607" t="s">
        <v>144</v>
      </c>
      <c r="C10" s="609" t="s">
        <v>34</v>
      </c>
      <c r="D10" s="214" t="s">
        <v>67</v>
      </c>
      <c r="E10" s="269">
        <v>2</v>
      </c>
      <c r="F10" s="270">
        <v>2</v>
      </c>
      <c r="G10" s="270">
        <v>2</v>
      </c>
      <c r="H10" s="270">
        <v>2</v>
      </c>
      <c r="I10" s="270">
        <v>2</v>
      </c>
      <c r="J10" s="270">
        <v>2</v>
      </c>
      <c r="K10" s="270">
        <v>2</v>
      </c>
      <c r="L10" s="270">
        <v>2</v>
      </c>
      <c r="M10" s="270">
        <v>2</v>
      </c>
      <c r="N10" s="270">
        <v>2</v>
      </c>
      <c r="O10" s="270">
        <v>2</v>
      </c>
      <c r="P10" s="270">
        <v>2</v>
      </c>
      <c r="Q10" s="270">
        <v>2</v>
      </c>
      <c r="R10" s="270">
        <v>2</v>
      </c>
      <c r="S10" s="270">
        <v>2</v>
      </c>
      <c r="T10" s="270">
        <v>2</v>
      </c>
      <c r="U10" s="271" t="s">
        <v>242</v>
      </c>
      <c r="V10" s="272">
        <f t="shared" ref="V10:V37" si="6">SUM(E10:T10)</f>
        <v>32</v>
      </c>
      <c r="W10" s="273"/>
      <c r="X10" s="273"/>
      <c r="Y10" s="270">
        <v>2</v>
      </c>
      <c r="Z10" s="270">
        <v>2</v>
      </c>
      <c r="AA10" s="270">
        <v>2</v>
      </c>
      <c r="AB10" s="270">
        <v>2</v>
      </c>
      <c r="AC10" s="270">
        <v>2</v>
      </c>
      <c r="AD10" s="270">
        <v>2</v>
      </c>
      <c r="AE10" s="270">
        <v>2</v>
      </c>
      <c r="AF10" s="270">
        <v>2</v>
      </c>
      <c r="AG10" s="270">
        <v>2</v>
      </c>
      <c r="AH10" s="270">
        <v>2</v>
      </c>
      <c r="AI10" s="270">
        <v>2</v>
      </c>
      <c r="AJ10" s="270">
        <v>2</v>
      </c>
      <c r="AK10" s="270">
        <v>2</v>
      </c>
      <c r="AL10" s="270">
        <v>2</v>
      </c>
      <c r="AM10" s="270">
        <v>2</v>
      </c>
      <c r="AN10" s="270">
        <v>2</v>
      </c>
      <c r="AO10" s="270">
        <v>2</v>
      </c>
      <c r="AP10" s="270">
        <v>2</v>
      </c>
      <c r="AQ10" s="270">
        <v>2</v>
      </c>
      <c r="AR10" s="270">
        <v>2</v>
      </c>
      <c r="AS10" s="270">
        <v>2</v>
      </c>
      <c r="AT10" s="270">
        <v>2</v>
      </c>
      <c r="AU10" s="270">
        <v>2</v>
      </c>
      <c r="AV10" s="271" t="s">
        <v>240</v>
      </c>
      <c r="AW10" s="272">
        <f t="shared" ref="AW10:AW37" si="7">SUM(Y10:AU10)</f>
        <v>46</v>
      </c>
      <c r="AX10" s="273"/>
      <c r="AY10" s="273"/>
      <c r="AZ10" s="273"/>
      <c r="BA10" s="273"/>
      <c r="BB10" s="273"/>
      <c r="BC10" s="273"/>
      <c r="BD10" s="273"/>
      <c r="BE10" s="273"/>
      <c r="BF10" s="273"/>
      <c r="BG10" s="274"/>
      <c r="BH10" s="275">
        <f t="shared" ref="BH10:BH37" si="8">SUM(E10:T10,Y10:AU10)</f>
        <v>78</v>
      </c>
    </row>
    <row r="11" spans="1:60" ht="20.100000000000001" customHeight="1" x14ac:dyDescent="0.2">
      <c r="A11" s="605"/>
      <c r="B11" s="608"/>
      <c r="C11" s="610"/>
      <c r="D11" s="13" t="s">
        <v>68</v>
      </c>
      <c r="E11" s="45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7"/>
      <c r="V11" s="48">
        <f t="shared" si="6"/>
        <v>0</v>
      </c>
      <c r="W11" s="49"/>
      <c r="X11" s="49"/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0"/>
      <c r="AW11" s="48">
        <f t="shared" si="7"/>
        <v>0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3"/>
      <c r="BH11" s="50">
        <f t="shared" si="8"/>
        <v>0</v>
      </c>
    </row>
    <row r="12" spans="1:60" ht="20.100000000000001" customHeight="1" x14ac:dyDescent="0.2">
      <c r="A12" s="605"/>
      <c r="B12" s="632" t="s">
        <v>138</v>
      </c>
      <c r="C12" s="613" t="s">
        <v>35</v>
      </c>
      <c r="D12" s="10" t="s">
        <v>67</v>
      </c>
      <c r="E12" s="38">
        <v>4</v>
      </c>
      <c r="F12" s="39">
        <v>4</v>
      </c>
      <c r="G12" s="39">
        <v>4</v>
      </c>
      <c r="H12" s="39">
        <v>4</v>
      </c>
      <c r="I12" s="39">
        <v>4</v>
      </c>
      <c r="J12" s="39">
        <v>4</v>
      </c>
      <c r="K12" s="39">
        <v>4</v>
      </c>
      <c r="L12" s="39">
        <v>4</v>
      </c>
      <c r="M12" s="39">
        <v>4</v>
      </c>
      <c r="N12" s="39">
        <v>4</v>
      </c>
      <c r="O12" s="39">
        <v>4</v>
      </c>
      <c r="P12" s="39">
        <v>4</v>
      </c>
      <c r="Q12" s="39">
        <v>4</v>
      </c>
      <c r="R12" s="39">
        <v>4</v>
      </c>
      <c r="S12" s="39">
        <v>2</v>
      </c>
      <c r="T12" s="39">
        <v>3</v>
      </c>
      <c r="U12" s="40" t="s">
        <v>240</v>
      </c>
      <c r="V12" s="41">
        <f t="shared" si="6"/>
        <v>61</v>
      </c>
      <c r="W12" s="42"/>
      <c r="X12" s="42"/>
      <c r="Y12" s="39">
        <v>2</v>
      </c>
      <c r="Z12" s="39">
        <v>2</v>
      </c>
      <c r="AA12" s="39">
        <v>2</v>
      </c>
      <c r="AB12" s="39">
        <v>4</v>
      </c>
      <c r="AC12" s="39">
        <v>2</v>
      </c>
      <c r="AD12" s="39">
        <v>2</v>
      </c>
      <c r="AE12" s="39">
        <v>2</v>
      </c>
      <c r="AF12" s="39">
        <v>4</v>
      </c>
      <c r="AG12" s="39">
        <v>2</v>
      </c>
      <c r="AH12" s="39">
        <v>2</v>
      </c>
      <c r="AI12" s="39">
        <v>2</v>
      </c>
      <c r="AJ12" s="39">
        <v>4</v>
      </c>
      <c r="AK12" s="39">
        <v>2</v>
      </c>
      <c r="AL12" s="39">
        <v>2</v>
      </c>
      <c r="AM12" s="39">
        <v>2</v>
      </c>
      <c r="AN12" s="39">
        <v>4</v>
      </c>
      <c r="AO12" s="39">
        <v>2</v>
      </c>
      <c r="AP12" s="39">
        <v>2</v>
      </c>
      <c r="AQ12" s="39">
        <v>2</v>
      </c>
      <c r="AR12" s="39">
        <v>4</v>
      </c>
      <c r="AS12" s="39">
        <v>2</v>
      </c>
      <c r="AT12" s="39">
        <v>2</v>
      </c>
      <c r="AU12" s="39">
        <v>2</v>
      </c>
      <c r="AV12" s="40" t="s">
        <v>36</v>
      </c>
      <c r="AW12" s="41">
        <f t="shared" si="7"/>
        <v>56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4">
        <f t="shared" si="8"/>
        <v>117</v>
      </c>
    </row>
    <row r="13" spans="1:60" ht="20.100000000000001" customHeight="1" x14ac:dyDescent="0.2">
      <c r="A13" s="605"/>
      <c r="B13" s="608"/>
      <c r="C13" s="610"/>
      <c r="D13" s="13" t="s">
        <v>68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51"/>
      <c r="V13" s="48">
        <f t="shared" si="6"/>
        <v>0</v>
      </c>
      <c r="W13" s="52"/>
      <c r="X13" s="52"/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0"/>
      <c r="AW13" s="48">
        <f t="shared" si="7"/>
        <v>0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3"/>
      <c r="BH13" s="50">
        <f t="shared" si="8"/>
        <v>0</v>
      </c>
    </row>
    <row r="14" spans="1:60" ht="20.100000000000001" customHeight="1" x14ac:dyDescent="0.2">
      <c r="A14" s="605"/>
      <c r="B14" s="632" t="s">
        <v>139</v>
      </c>
      <c r="C14" s="613" t="s">
        <v>5</v>
      </c>
      <c r="D14" s="10" t="s">
        <v>67</v>
      </c>
      <c r="E14" s="38">
        <v>4</v>
      </c>
      <c r="F14" s="39">
        <v>2</v>
      </c>
      <c r="G14" s="39">
        <v>4</v>
      </c>
      <c r="H14" s="39">
        <v>2</v>
      </c>
      <c r="I14" s="39">
        <v>4</v>
      </c>
      <c r="J14" s="39">
        <v>2</v>
      </c>
      <c r="K14" s="39">
        <v>4</v>
      </c>
      <c r="L14" s="39">
        <v>2</v>
      </c>
      <c r="M14" s="39">
        <v>4</v>
      </c>
      <c r="N14" s="39">
        <v>2</v>
      </c>
      <c r="O14" s="39">
        <v>4</v>
      </c>
      <c r="P14" s="39">
        <v>2</v>
      </c>
      <c r="Q14" s="39">
        <v>4</v>
      </c>
      <c r="R14" s="39">
        <v>2</v>
      </c>
      <c r="S14" s="39">
        <v>4</v>
      </c>
      <c r="T14" s="39">
        <v>1</v>
      </c>
      <c r="U14" s="40" t="s">
        <v>242</v>
      </c>
      <c r="V14" s="41">
        <f t="shared" si="6"/>
        <v>47</v>
      </c>
      <c r="W14" s="42"/>
      <c r="X14" s="42"/>
      <c r="Y14" s="39">
        <v>4</v>
      </c>
      <c r="Z14" s="39">
        <v>2</v>
      </c>
      <c r="AA14" s="39">
        <v>4</v>
      </c>
      <c r="AB14" s="39">
        <v>2</v>
      </c>
      <c r="AC14" s="39">
        <v>4</v>
      </c>
      <c r="AD14" s="39">
        <v>2</v>
      </c>
      <c r="AE14" s="39">
        <v>4</v>
      </c>
      <c r="AF14" s="39">
        <v>2</v>
      </c>
      <c r="AG14" s="39">
        <v>4</v>
      </c>
      <c r="AH14" s="39">
        <v>2</v>
      </c>
      <c r="AI14" s="39">
        <v>4</v>
      </c>
      <c r="AJ14" s="39">
        <v>2</v>
      </c>
      <c r="AK14" s="39">
        <v>4</v>
      </c>
      <c r="AL14" s="39">
        <v>2</v>
      </c>
      <c r="AM14" s="39">
        <v>4</v>
      </c>
      <c r="AN14" s="39">
        <v>2</v>
      </c>
      <c r="AO14" s="39">
        <v>4</v>
      </c>
      <c r="AP14" s="39">
        <v>2</v>
      </c>
      <c r="AQ14" s="39">
        <v>4</v>
      </c>
      <c r="AR14" s="39">
        <v>2</v>
      </c>
      <c r="AS14" s="39">
        <v>4</v>
      </c>
      <c r="AT14" s="39">
        <v>2</v>
      </c>
      <c r="AU14" s="39">
        <v>4</v>
      </c>
      <c r="AV14" s="40" t="s">
        <v>241</v>
      </c>
      <c r="AW14" s="41">
        <f t="shared" si="7"/>
        <v>70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4">
        <f t="shared" si="8"/>
        <v>117</v>
      </c>
    </row>
    <row r="15" spans="1:60" ht="20.100000000000001" customHeight="1" x14ac:dyDescent="0.2">
      <c r="A15" s="605"/>
      <c r="B15" s="608"/>
      <c r="C15" s="610"/>
      <c r="D15" s="13" t="s">
        <v>68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7"/>
      <c r="V15" s="48">
        <f t="shared" si="6"/>
        <v>0</v>
      </c>
      <c r="W15" s="49"/>
      <c r="X15" s="49"/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0"/>
      <c r="AW15" s="48">
        <f t="shared" si="7"/>
        <v>0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3"/>
      <c r="BH15" s="50">
        <f t="shared" si="8"/>
        <v>0</v>
      </c>
    </row>
    <row r="16" spans="1:60" ht="20.100000000000001" customHeight="1" x14ac:dyDescent="0.2">
      <c r="A16" s="605"/>
      <c r="B16" s="632" t="s">
        <v>145</v>
      </c>
      <c r="C16" s="613" t="s">
        <v>3</v>
      </c>
      <c r="D16" s="10" t="s">
        <v>67</v>
      </c>
      <c r="E16" s="38">
        <v>2</v>
      </c>
      <c r="F16" s="39">
        <v>4</v>
      </c>
      <c r="G16" s="39">
        <v>2</v>
      </c>
      <c r="H16" s="39">
        <v>4</v>
      </c>
      <c r="I16" s="39">
        <v>2</v>
      </c>
      <c r="J16" s="39">
        <v>4</v>
      </c>
      <c r="K16" s="39">
        <v>2</v>
      </c>
      <c r="L16" s="39">
        <v>2</v>
      </c>
      <c r="M16" s="39">
        <v>2</v>
      </c>
      <c r="N16" s="39">
        <v>4</v>
      </c>
      <c r="O16" s="39">
        <v>2</v>
      </c>
      <c r="P16" s="39">
        <v>4</v>
      </c>
      <c r="Q16" s="39">
        <v>2</v>
      </c>
      <c r="R16" s="39">
        <v>4</v>
      </c>
      <c r="S16" s="39">
        <v>2</v>
      </c>
      <c r="T16" s="39">
        <v>1</v>
      </c>
      <c r="U16" s="40" t="s">
        <v>242</v>
      </c>
      <c r="V16" s="41">
        <f t="shared" si="6"/>
        <v>43</v>
      </c>
      <c r="W16" s="42"/>
      <c r="X16" s="42"/>
      <c r="Y16" s="39">
        <v>2</v>
      </c>
      <c r="Z16" s="39">
        <v>2</v>
      </c>
      <c r="AA16" s="39">
        <v>4</v>
      </c>
      <c r="AB16" s="39">
        <v>4</v>
      </c>
      <c r="AC16" s="39">
        <v>4</v>
      </c>
      <c r="AD16" s="39">
        <v>4</v>
      </c>
      <c r="AE16" s="39">
        <v>4</v>
      </c>
      <c r="AF16" s="39">
        <v>2</v>
      </c>
      <c r="AG16" s="39">
        <v>4</v>
      </c>
      <c r="AH16" s="39">
        <v>2</v>
      </c>
      <c r="AI16" s="39">
        <v>4</v>
      </c>
      <c r="AJ16" s="39">
        <v>4</v>
      </c>
      <c r="AK16" s="39">
        <v>4</v>
      </c>
      <c r="AL16" s="39">
        <v>2</v>
      </c>
      <c r="AM16" s="39">
        <v>4</v>
      </c>
      <c r="AN16" s="39">
        <v>2</v>
      </c>
      <c r="AO16" s="39">
        <v>4</v>
      </c>
      <c r="AP16" s="39">
        <v>2</v>
      </c>
      <c r="AQ16" s="39">
        <v>4</v>
      </c>
      <c r="AR16" s="39">
        <v>2</v>
      </c>
      <c r="AS16" s="39">
        <v>4</v>
      </c>
      <c r="AT16" s="39">
        <v>2</v>
      </c>
      <c r="AU16" s="39">
        <v>4</v>
      </c>
      <c r="AV16" s="40" t="s">
        <v>36</v>
      </c>
      <c r="AW16" s="41">
        <f t="shared" si="7"/>
        <v>74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44">
        <f t="shared" si="8"/>
        <v>117</v>
      </c>
    </row>
    <row r="17" spans="1:60" ht="20.100000000000001" customHeight="1" x14ac:dyDescent="0.2">
      <c r="A17" s="605"/>
      <c r="B17" s="608"/>
      <c r="C17" s="610"/>
      <c r="D17" s="13" t="s">
        <v>68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7"/>
      <c r="V17" s="48">
        <f t="shared" si="6"/>
        <v>0</v>
      </c>
      <c r="W17" s="49"/>
      <c r="X17" s="49"/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0"/>
      <c r="AW17" s="48">
        <f t="shared" si="7"/>
        <v>0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50">
        <f t="shared" si="8"/>
        <v>0</v>
      </c>
    </row>
    <row r="18" spans="1:60" ht="20.100000000000001" customHeight="1" x14ac:dyDescent="0.2">
      <c r="A18" s="605"/>
      <c r="B18" s="632" t="s">
        <v>140</v>
      </c>
      <c r="C18" s="613" t="s">
        <v>7</v>
      </c>
      <c r="D18" s="10" t="s">
        <v>67</v>
      </c>
      <c r="E18" s="38">
        <v>4</v>
      </c>
      <c r="F18" s="38">
        <v>2</v>
      </c>
      <c r="G18" s="38">
        <v>4</v>
      </c>
      <c r="H18" s="38">
        <v>2</v>
      </c>
      <c r="I18" s="38">
        <v>4</v>
      </c>
      <c r="J18" s="38">
        <v>2</v>
      </c>
      <c r="K18" s="38">
        <v>4</v>
      </c>
      <c r="L18" s="38">
        <v>2</v>
      </c>
      <c r="M18" s="38">
        <v>4</v>
      </c>
      <c r="N18" s="38">
        <v>2</v>
      </c>
      <c r="O18" s="38">
        <v>4</v>
      </c>
      <c r="P18" s="38">
        <v>2</v>
      </c>
      <c r="Q18" s="38">
        <v>4</v>
      </c>
      <c r="R18" s="38">
        <v>2</v>
      </c>
      <c r="S18" s="38">
        <v>4</v>
      </c>
      <c r="T18" s="38">
        <v>2</v>
      </c>
      <c r="U18" s="40" t="s">
        <v>243</v>
      </c>
      <c r="V18" s="41">
        <f t="shared" si="6"/>
        <v>48</v>
      </c>
      <c r="W18" s="42"/>
      <c r="X18" s="42"/>
      <c r="Y18" s="39">
        <v>4</v>
      </c>
      <c r="Z18" s="39">
        <v>2</v>
      </c>
      <c r="AA18" s="39">
        <v>2</v>
      </c>
      <c r="AB18" s="39">
        <v>2</v>
      </c>
      <c r="AC18" s="39">
        <v>4</v>
      </c>
      <c r="AD18" s="39">
        <v>2</v>
      </c>
      <c r="AE18" s="39">
        <v>4</v>
      </c>
      <c r="AF18" s="39">
        <v>2</v>
      </c>
      <c r="AG18" s="39">
        <v>4</v>
      </c>
      <c r="AH18" s="39">
        <v>4</v>
      </c>
      <c r="AI18" s="39">
        <v>4</v>
      </c>
      <c r="AJ18" s="39">
        <v>2</v>
      </c>
      <c r="AK18" s="39">
        <v>4</v>
      </c>
      <c r="AL18" s="39">
        <v>2</v>
      </c>
      <c r="AM18" s="39">
        <v>4</v>
      </c>
      <c r="AN18" s="39">
        <v>2</v>
      </c>
      <c r="AO18" s="39">
        <v>4</v>
      </c>
      <c r="AP18" s="39">
        <v>2</v>
      </c>
      <c r="AQ18" s="39">
        <v>4</v>
      </c>
      <c r="AR18" s="39">
        <v>2</v>
      </c>
      <c r="AS18" s="39">
        <v>4</v>
      </c>
      <c r="AT18" s="39">
        <v>2</v>
      </c>
      <c r="AU18" s="39">
        <v>3</v>
      </c>
      <c r="AV18" s="40" t="s">
        <v>36</v>
      </c>
      <c r="AW18" s="41">
        <f t="shared" si="7"/>
        <v>69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44">
        <f t="shared" si="8"/>
        <v>117</v>
      </c>
    </row>
    <row r="19" spans="1:60" ht="20.100000000000001" customHeight="1" x14ac:dyDescent="0.2">
      <c r="A19" s="605"/>
      <c r="B19" s="608"/>
      <c r="C19" s="610"/>
      <c r="D19" s="13" t="s">
        <v>68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7"/>
      <c r="V19" s="48">
        <f t="shared" si="6"/>
        <v>0</v>
      </c>
      <c r="W19" s="49"/>
      <c r="X19" s="49"/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0"/>
      <c r="AW19" s="48">
        <f t="shared" si="7"/>
        <v>0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3"/>
      <c r="BH19" s="50">
        <f t="shared" si="8"/>
        <v>0</v>
      </c>
    </row>
    <row r="20" spans="1:60" ht="20.100000000000001" customHeight="1" x14ac:dyDescent="0.2">
      <c r="A20" s="605"/>
      <c r="B20" s="632" t="s">
        <v>141</v>
      </c>
      <c r="C20" s="613" t="s">
        <v>100</v>
      </c>
      <c r="D20" s="10" t="s">
        <v>67</v>
      </c>
      <c r="E20" s="38">
        <v>2</v>
      </c>
      <c r="F20" s="38">
        <v>2</v>
      </c>
      <c r="G20" s="38">
        <v>2</v>
      </c>
      <c r="H20" s="38">
        <v>2</v>
      </c>
      <c r="I20" s="38">
        <v>2</v>
      </c>
      <c r="J20" s="38">
        <v>2</v>
      </c>
      <c r="K20" s="38">
        <v>2</v>
      </c>
      <c r="L20" s="38">
        <v>2</v>
      </c>
      <c r="M20" s="38">
        <v>2</v>
      </c>
      <c r="N20" s="38">
        <v>2</v>
      </c>
      <c r="O20" s="38">
        <v>2</v>
      </c>
      <c r="P20" s="38">
        <v>2</v>
      </c>
      <c r="Q20" s="38">
        <v>4</v>
      </c>
      <c r="R20" s="38">
        <v>2</v>
      </c>
      <c r="S20" s="38">
        <v>2</v>
      </c>
      <c r="T20" s="38">
        <v>2</v>
      </c>
      <c r="U20" s="40" t="s">
        <v>240</v>
      </c>
      <c r="V20" s="41">
        <f t="shared" si="6"/>
        <v>34</v>
      </c>
      <c r="W20" s="42"/>
      <c r="X20" s="42"/>
      <c r="Y20" s="39">
        <v>2</v>
      </c>
      <c r="Z20" s="39">
        <v>2</v>
      </c>
      <c r="AA20" s="39">
        <v>2</v>
      </c>
      <c r="AB20" s="39">
        <v>2</v>
      </c>
      <c r="AC20" s="39">
        <v>0</v>
      </c>
      <c r="AD20" s="39">
        <v>2</v>
      </c>
      <c r="AE20" s="39">
        <v>2</v>
      </c>
      <c r="AF20" s="39">
        <v>2</v>
      </c>
      <c r="AG20" s="39">
        <v>0</v>
      </c>
      <c r="AH20" s="39">
        <v>2</v>
      </c>
      <c r="AI20" s="39">
        <v>2</v>
      </c>
      <c r="AJ20" s="39">
        <v>2</v>
      </c>
      <c r="AK20" s="39">
        <v>0</v>
      </c>
      <c r="AL20" s="39">
        <v>2</v>
      </c>
      <c r="AM20" s="39">
        <v>2</v>
      </c>
      <c r="AN20" s="39">
        <v>2</v>
      </c>
      <c r="AO20" s="39">
        <v>0</v>
      </c>
      <c r="AP20" s="39">
        <v>2</v>
      </c>
      <c r="AQ20" s="39">
        <v>0</v>
      </c>
      <c r="AR20" s="39">
        <v>2</v>
      </c>
      <c r="AS20" s="39">
        <v>2</v>
      </c>
      <c r="AT20" s="39">
        <v>2</v>
      </c>
      <c r="AU20" s="39">
        <v>2</v>
      </c>
      <c r="AV20" s="40" t="s">
        <v>36</v>
      </c>
      <c r="AW20" s="41">
        <f t="shared" si="7"/>
        <v>36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3"/>
      <c r="BH20" s="44">
        <f t="shared" si="8"/>
        <v>70</v>
      </c>
    </row>
    <row r="21" spans="1:60" ht="20.100000000000001" customHeight="1" x14ac:dyDescent="0.2">
      <c r="A21" s="605"/>
      <c r="B21" s="608"/>
      <c r="C21" s="610"/>
      <c r="D21" s="13" t="s">
        <v>68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7"/>
      <c r="V21" s="48">
        <f t="shared" si="6"/>
        <v>0</v>
      </c>
      <c r="W21" s="49"/>
      <c r="X21" s="49"/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0"/>
      <c r="AW21" s="48">
        <f t="shared" si="7"/>
        <v>0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3"/>
      <c r="BH21" s="50">
        <f t="shared" si="8"/>
        <v>0</v>
      </c>
    </row>
    <row r="22" spans="1:60" ht="20.100000000000001" customHeight="1" x14ac:dyDescent="0.2">
      <c r="A22" s="605"/>
      <c r="B22" s="630" t="s">
        <v>142</v>
      </c>
      <c r="C22" s="617" t="s">
        <v>116</v>
      </c>
      <c r="D22" s="10" t="s">
        <v>67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7"/>
      <c r="V22" s="48"/>
      <c r="W22" s="49"/>
      <c r="X22" s="49"/>
      <c r="Y22" s="39">
        <v>2</v>
      </c>
      <c r="Z22" s="39">
        <v>2</v>
      </c>
      <c r="AA22" s="39">
        <v>2</v>
      </c>
      <c r="AB22" s="39">
        <v>2</v>
      </c>
      <c r="AC22" s="39">
        <v>2</v>
      </c>
      <c r="AD22" s="39">
        <v>0</v>
      </c>
      <c r="AE22" s="39">
        <v>2</v>
      </c>
      <c r="AF22" s="39">
        <v>2</v>
      </c>
      <c r="AG22" s="39">
        <v>2</v>
      </c>
      <c r="AH22" s="39">
        <v>0</v>
      </c>
      <c r="AI22" s="39">
        <v>2</v>
      </c>
      <c r="AJ22" s="39">
        <v>2</v>
      </c>
      <c r="AK22" s="39">
        <v>2</v>
      </c>
      <c r="AL22" s="39">
        <v>0</v>
      </c>
      <c r="AM22" s="39">
        <v>2</v>
      </c>
      <c r="AN22" s="39">
        <v>2</v>
      </c>
      <c r="AO22" s="39">
        <v>2</v>
      </c>
      <c r="AP22" s="39">
        <v>0</v>
      </c>
      <c r="AQ22" s="39">
        <v>2</v>
      </c>
      <c r="AR22" s="39">
        <v>0</v>
      </c>
      <c r="AS22" s="39">
        <v>2</v>
      </c>
      <c r="AT22" s="39">
        <v>2</v>
      </c>
      <c r="AU22" s="39">
        <v>2</v>
      </c>
      <c r="AV22" s="40" t="s">
        <v>36</v>
      </c>
      <c r="AW22" s="279">
        <f>SUM(Y22:AU22)</f>
        <v>36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3"/>
      <c r="BH22" s="44">
        <f>SUM(V22,AW22)</f>
        <v>36</v>
      </c>
    </row>
    <row r="23" spans="1:60" ht="20.100000000000001" customHeight="1" x14ac:dyDescent="0.2">
      <c r="A23" s="605"/>
      <c r="B23" s="631"/>
      <c r="C23" s="618"/>
      <c r="D23" s="13" t="s">
        <v>68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7"/>
      <c r="V23" s="48"/>
      <c r="W23" s="49"/>
      <c r="X23" s="49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0"/>
      <c r="AW23" s="202">
        <f>SUM(Y23:AU23)</f>
        <v>0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3"/>
      <c r="BH23" s="69">
        <f>SUM(V23,AW23)</f>
        <v>0</v>
      </c>
    </row>
    <row r="24" spans="1:60" ht="20.100000000000001" customHeight="1" x14ac:dyDescent="0.2">
      <c r="A24" s="605"/>
      <c r="B24" s="630" t="s">
        <v>146</v>
      </c>
      <c r="C24" s="617" t="s">
        <v>147</v>
      </c>
      <c r="D24" s="10" t="s">
        <v>67</v>
      </c>
      <c r="E24" s="38">
        <v>2</v>
      </c>
      <c r="F24" s="38">
        <v>2</v>
      </c>
      <c r="G24" s="38">
        <v>4</v>
      </c>
      <c r="H24" s="38">
        <v>2</v>
      </c>
      <c r="I24" s="38">
        <v>2</v>
      </c>
      <c r="J24" s="38">
        <v>2</v>
      </c>
      <c r="K24" s="38">
        <v>2</v>
      </c>
      <c r="L24" s="38">
        <v>4</v>
      </c>
      <c r="M24" s="38">
        <v>2</v>
      </c>
      <c r="N24" s="38">
        <v>2</v>
      </c>
      <c r="O24" s="38">
        <v>2</v>
      </c>
      <c r="P24" s="38">
        <v>2</v>
      </c>
      <c r="Q24" s="38">
        <v>2</v>
      </c>
      <c r="R24" s="38">
        <v>4</v>
      </c>
      <c r="S24" s="38">
        <v>2</v>
      </c>
      <c r="T24" s="38">
        <v>2</v>
      </c>
      <c r="U24" s="47" t="s">
        <v>242</v>
      </c>
      <c r="V24" s="41">
        <f>SUM(E24:T24)</f>
        <v>38</v>
      </c>
      <c r="W24" s="49"/>
      <c r="X24" s="49"/>
      <c r="Y24" s="39">
        <v>2</v>
      </c>
      <c r="Z24" s="39">
        <v>2</v>
      </c>
      <c r="AA24" s="39">
        <v>2</v>
      </c>
      <c r="AB24" s="39">
        <v>2</v>
      </c>
      <c r="AC24" s="39">
        <v>2</v>
      </c>
      <c r="AD24" s="39">
        <v>0</v>
      </c>
      <c r="AE24" s="39">
        <v>2</v>
      </c>
      <c r="AF24" s="39">
        <v>2</v>
      </c>
      <c r="AG24" s="39">
        <v>2</v>
      </c>
      <c r="AH24" s="39">
        <v>2</v>
      </c>
      <c r="AI24" s="39">
        <v>2</v>
      </c>
      <c r="AJ24" s="39">
        <v>2</v>
      </c>
      <c r="AK24" s="39">
        <v>2</v>
      </c>
      <c r="AL24" s="39">
        <v>2</v>
      </c>
      <c r="AM24" s="39">
        <v>2</v>
      </c>
      <c r="AN24" s="39">
        <v>2</v>
      </c>
      <c r="AO24" s="39">
        <v>2</v>
      </c>
      <c r="AP24" s="39">
        <v>0</v>
      </c>
      <c r="AQ24" s="39">
        <v>2</v>
      </c>
      <c r="AR24" s="39">
        <v>0</v>
      </c>
      <c r="AS24" s="39">
        <v>2</v>
      </c>
      <c r="AT24" s="39">
        <v>2</v>
      </c>
      <c r="AU24" s="39">
        <v>2</v>
      </c>
      <c r="AV24" s="40" t="s">
        <v>36</v>
      </c>
      <c r="AW24" s="280">
        <f>SUM(Y24:AU24)</f>
        <v>40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3"/>
      <c r="BH24" s="531">
        <f>SUM(V24,AW24)</f>
        <v>78</v>
      </c>
    </row>
    <row r="25" spans="1:60" ht="20.100000000000001" customHeight="1" x14ac:dyDescent="0.2">
      <c r="A25" s="605"/>
      <c r="B25" s="631"/>
      <c r="C25" s="618"/>
      <c r="D25" s="13" t="s">
        <v>68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7"/>
      <c r="V25" s="202">
        <f>SUM(E25:T25)</f>
        <v>0</v>
      </c>
      <c r="W25" s="49"/>
      <c r="X25" s="49"/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0"/>
      <c r="AW25" s="202">
        <f>SUM(Z25:AU25)</f>
        <v>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3"/>
      <c r="BH25" s="69">
        <f>SUM(V25,AW25)</f>
        <v>0</v>
      </c>
    </row>
    <row r="26" spans="1:60" ht="20.100000000000001" customHeight="1" x14ac:dyDescent="0.2">
      <c r="A26" s="605"/>
      <c r="B26" s="632" t="s">
        <v>148</v>
      </c>
      <c r="C26" s="613" t="s">
        <v>167</v>
      </c>
      <c r="D26" s="10" t="s">
        <v>67</v>
      </c>
      <c r="E26" s="38">
        <v>2</v>
      </c>
      <c r="F26" s="39">
        <v>0</v>
      </c>
      <c r="G26" s="39">
        <v>2</v>
      </c>
      <c r="H26" s="39">
        <v>2</v>
      </c>
      <c r="I26" s="39">
        <v>2</v>
      </c>
      <c r="J26" s="39">
        <v>2</v>
      </c>
      <c r="K26" s="39">
        <v>2</v>
      </c>
      <c r="L26" s="39">
        <v>0</v>
      </c>
      <c r="M26" s="39">
        <v>2</v>
      </c>
      <c r="N26" s="39">
        <v>2</v>
      </c>
      <c r="O26" s="39">
        <v>2</v>
      </c>
      <c r="P26" s="39">
        <v>2</v>
      </c>
      <c r="Q26" s="39">
        <v>2</v>
      </c>
      <c r="R26" s="39">
        <v>0</v>
      </c>
      <c r="S26" s="39">
        <v>2</v>
      </c>
      <c r="T26" s="39">
        <v>2</v>
      </c>
      <c r="U26" s="40" t="s">
        <v>242</v>
      </c>
      <c r="V26" s="41">
        <f t="shared" si="6"/>
        <v>26</v>
      </c>
      <c r="W26" s="42"/>
      <c r="X26" s="42"/>
      <c r="Y26" s="39">
        <v>2</v>
      </c>
      <c r="Z26" s="39">
        <v>2</v>
      </c>
      <c r="AA26" s="39">
        <v>2</v>
      </c>
      <c r="AB26" s="39">
        <v>4</v>
      </c>
      <c r="AC26" s="39">
        <v>2</v>
      </c>
      <c r="AD26" s="39">
        <v>2</v>
      </c>
      <c r="AE26" s="39">
        <v>2</v>
      </c>
      <c r="AF26" s="39">
        <v>2</v>
      </c>
      <c r="AG26" s="39">
        <v>4</v>
      </c>
      <c r="AH26" s="39">
        <v>2</v>
      </c>
      <c r="AI26" s="39">
        <v>2</v>
      </c>
      <c r="AJ26" s="39">
        <v>2</v>
      </c>
      <c r="AK26" s="39">
        <v>2</v>
      </c>
      <c r="AL26" s="39">
        <v>4</v>
      </c>
      <c r="AM26" s="39">
        <v>2</v>
      </c>
      <c r="AN26" s="39">
        <v>2</v>
      </c>
      <c r="AO26" s="39">
        <v>2</v>
      </c>
      <c r="AP26" s="39">
        <v>2</v>
      </c>
      <c r="AQ26" s="39">
        <v>2</v>
      </c>
      <c r="AR26" s="39">
        <v>2</v>
      </c>
      <c r="AS26" s="39">
        <v>2</v>
      </c>
      <c r="AT26" s="39">
        <v>2</v>
      </c>
      <c r="AU26" s="39">
        <v>2</v>
      </c>
      <c r="AV26" s="40" t="s">
        <v>242</v>
      </c>
      <c r="AW26" s="41">
        <f t="shared" si="7"/>
        <v>52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3"/>
      <c r="BH26" s="44">
        <f t="shared" si="8"/>
        <v>78</v>
      </c>
    </row>
    <row r="27" spans="1:60" ht="20.100000000000001" customHeight="1" x14ac:dyDescent="0.2">
      <c r="A27" s="605"/>
      <c r="B27" s="608"/>
      <c r="C27" s="610"/>
      <c r="D27" s="13" t="s">
        <v>68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51"/>
      <c r="V27" s="48">
        <f t="shared" si="6"/>
        <v>0</v>
      </c>
      <c r="W27" s="52"/>
      <c r="X27" s="52"/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0"/>
      <c r="AW27" s="48">
        <f t="shared" si="7"/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3"/>
      <c r="BH27" s="50">
        <f t="shared" si="8"/>
        <v>0</v>
      </c>
    </row>
    <row r="28" spans="1:60" ht="20.100000000000001" customHeight="1" x14ac:dyDescent="0.2">
      <c r="A28" s="605"/>
      <c r="B28" s="630" t="s">
        <v>151</v>
      </c>
      <c r="C28" s="617" t="s">
        <v>152</v>
      </c>
      <c r="D28" s="10" t="s">
        <v>67</v>
      </c>
      <c r="E28" s="38">
        <v>2</v>
      </c>
      <c r="F28" s="38">
        <v>2</v>
      </c>
      <c r="G28" s="38">
        <v>2</v>
      </c>
      <c r="H28" s="38">
        <v>2</v>
      </c>
      <c r="I28" s="38">
        <v>2</v>
      </c>
      <c r="J28" s="38">
        <v>2</v>
      </c>
      <c r="K28" s="38">
        <v>4</v>
      </c>
      <c r="L28" s="38">
        <v>2</v>
      </c>
      <c r="M28" s="38">
        <v>2</v>
      </c>
      <c r="N28" s="38">
        <v>2</v>
      </c>
      <c r="O28" s="38">
        <v>2</v>
      </c>
      <c r="P28" s="38">
        <v>4</v>
      </c>
      <c r="Q28" s="38">
        <v>2</v>
      </c>
      <c r="R28" s="38">
        <v>2</v>
      </c>
      <c r="S28" s="38">
        <v>2</v>
      </c>
      <c r="T28" s="38">
        <v>2</v>
      </c>
      <c r="U28" s="40" t="s">
        <v>36</v>
      </c>
      <c r="V28" s="279">
        <f>SUM(E28:T28)</f>
        <v>36</v>
      </c>
      <c r="W28" s="52"/>
      <c r="X28" s="52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0"/>
      <c r="AW28" s="48"/>
      <c r="AX28" s="42"/>
      <c r="AY28" s="42"/>
      <c r="AZ28" s="42"/>
      <c r="BA28" s="42"/>
      <c r="BB28" s="42"/>
      <c r="BC28" s="42"/>
      <c r="BD28" s="42"/>
      <c r="BE28" s="42"/>
      <c r="BF28" s="42"/>
      <c r="BG28" s="43"/>
      <c r="BH28" s="44">
        <f>SUM(V28,AW28)</f>
        <v>36</v>
      </c>
    </row>
    <row r="29" spans="1:60" ht="20.100000000000001" customHeight="1" thickBot="1" x14ac:dyDescent="0.25">
      <c r="A29" s="605"/>
      <c r="B29" s="631"/>
      <c r="C29" s="618"/>
      <c r="D29" s="13" t="s">
        <v>68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7"/>
      <c r="V29" s="202">
        <f>SUM(E29:T29)</f>
        <v>0</v>
      </c>
      <c r="W29" s="52"/>
      <c r="X29" s="5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0"/>
      <c r="AW29" s="48"/>
      <c r="AX29" s="42"/>
      <c r="AY29" s="42"/>
      <c r="AZ29" s="42"/>
      <c r="BA29" s="42"/>
      <c r="BB29" s="42"/>
      <c r="BC29" s="42"/>
      <c r="BD29" s="42"/>
      <c r="BE29" s="42"/>
      <c r="BF29" s="42"/>
      <c r="BG29" s="43"/>
      <c r="BH29" s="69">
        <f>SUM(V29,AW29)</f>
        <v>0</v>
      </c>
    </row>
    <row r="30" spans="1:60" ht="20.100000000000001" customHeight="1" x14ac:dyDescent="0.2">
      <c r="A30" s="605"/>
      <c r="B30" s="588" t="s">
        <v>153</v>
      </c>
      <c r="C30" s="590" t="s">
        <v>154</v>
      </c>
      <c r="D30" s="33" t="s">
        <v>67</v>
      </c>
      <c r="E30" s="36">
        <f>SUM(E32,E34,E36)</f>
        <v>12</v>
      </c>
      <c r="F30" s="36">
        <f t="shared" ref="F30:V30" si="9">SUM(F32,F34,F36)</f>
        <v>14</v>
      </c>
      <c r="G30" s="36">
        <f t="shared" si="9"/>
        <v>10</v>
      </c>
      <c r="H30" s="36">
        <f t="shared" si="9"/>
        <v>12</v>
      </c>
      <c r="I30" s="36">
        <f t="shared" si="9"/>
        <v>12</v>
      </c>
      <c r="J30" s="36">
        <f t="shared" si="9"/>
        <v>12</v>
      </c>
      <c r="K30" s="36">
        <f t="shared" si="9"/>
        <v>10</v>
      </c>
      <c r="L30" s="36">
        <f t="shared" si="9"/>
        <v>14</v>
      </c>
      <c r="M30" s="36">
        <f t="shared" si="9"/>
        <v>10</v>
      </c>
      <c r="N30" s="36">
        <f t="shared" si="9"/>
        <v>12</v>
      </c>
      <c r="O30" s="36">
        <f t="shared" si="9"/>
        <v>12</v>
      </c>
      <c r="P30" s="36">
        <f t="shared" si="9"/>
        <v>10</v>
      </c>
      <c r="Q30" s="36">
        <f t="shared" si="9"/>
        <v>10</v>
      </c>
      <c r="R30" s="36">
        <f t="shared" si="9"/>
        <v>12</v>
      </c>
      <c r="S30" s="36">
        <f t="shared" si="9"/>
        <v>14</v>
      </c>
      <c r="T30" s="36">
        <f t="shared" si="9"/>
        <v>17</v>
      </c>
      <c r="U30" s="36"/>
      <c r="V30" s="36">
        <f t="shared" si="9"/>
        <v>193</v>
      </c>
      <c r="W30" s="34"/>
      <c r="X30" s="34"/>
      <c r="Y30" s="36">
        <f>SUM(Y32,Y34,Y36)</f>
        <v>10</v>
      </c>
      <c r="Z30" s="36">
        <f t="shared" ref="Z30:AW30" si="10">SUM(Z32,Z34,Z36)</f>
        <v>14</v>
      </c>
      <c r="AA30" s="36">
        <f t="shared" si="10"/>
        <v>10</v>
      </c>
      <c r="AB30" s="36">
        <f t="shared" si="10"/>
        <v>10</v>
      </c>
      <c r="AC30" s="36">
        <f t="shared" si="10"/>
        <v>10</v>
      </c>
      <c r="AD30" s="36">
        <f t="shared" si="10"/>
        <v>14</v>
      </c>
      <c r="AE30" s="36">
        <f t="shared" si="10"/>
        <v>8</v>
      </c>
      <c r="AF30" s="36">
        <f t="shared" si="10"/>
        <v>12</v>
      </c>
      <c r="AG30" s="36">
        <f t="shared" si="10"/>
        <v>10</v>
      </c>
      <c r="AH30" s="36">
        <f t="shared" si="10"/>
        <v>12</v>
      </c>
      <c r="AI30" s="36">
        <f t="shared" si="10"/>
        <v>10</v>
      </c>
      <c r="AJ30" s="36">
        <f t="shared" si="10"/>
        <v>10</v>
      </c>
      <c r="AK30" s="36">
        <f t="shared" si="10"/>
        <v>10</v>
      </c>
      <c r="AL30" s="36">
        <f t="shared" si="10"/>
        <v>14</v>
      </c>
      <c r="AM30" s="36">
        <f t="shared" si="10"/>
        <v>10</v>
      </c>
      <c r="AN30" s="36">
        <f t="shared" si="10"/>
        <v>12</v>
      </c>
      <c r="AO30" s="36">
        <f t="shared" si="10"/>
        <v>10</v>
      </c>
      <c r="AP30" s="36">
        <f t="shared" si="10"/>
        <v>16</v>
      </c>
      <c r="AQ30" s="36">
        <f t="shared" si="10"/>
        <v>12</v>
      </c>
      <c r="AR30" s="36">
        <f t="shared" si="10"/>
        <v>14</v>
      </c>
      <c r="AS30" s="36">
        <f t="shared" si="10"/>
        <v>10</v>
      </c>
      <c r="AT30" s="36">
        <f t="shared" si="10"/>
        <v>14</v>
      </c>
      <c r="AU30" s="36">
        <f t="shared" si="10"/>
        <v>10</v>
      </c>
      <c r="AV30" s="36"/>
      <c r="AW30" s="36">
        <f t="shared" si="10"/>
        <v>262</v>
      </c>
      <c r="AX30" s="35">
        <f>SUM(AX32,AX34,AX36)</f>
        <v>0</v>
      </c>
      <c r="AY30" s="35">
        <f t="shared" ref="AY30:BG30" si="11">SUM(AY32,AY34,AY36)</f>
        <v>0</v>
      </c>
      <c r="AZ30" s="35">
        <f t="shared" si="11"/>
        <v>0</v>
      </c>
      <c r="BA30" s="35">
        <f t="shared" si="11"/>
        <v>0</v>
      </c>
      <c r="BB30" s="35">
        <f t="shared" si="11"/>
        <v>0</v>
      </c>
      <c r="BC30" s="35">
        <f t="shared" si="11"/>
        <v>0</v>
      </c>
      <c r="BD30" s="35">
        <f t="shared" si="11"/>
        <v>0</v>
      </c>
      <c r="BE30" s="35">
        <f t="shared" si="11"/>
        <v>0</v>
      </c>
      <c r="BF30" s="35">
        <f t="shared" si="11"/>
        <v>0</v>
      </c>
      <c r="BG30" s="35">
        <f t="shared" si="11"/>
        <v>0</v>
      </c>
      <c r="BH30" s="281">
        <f>SUM(V30,AW30)</f>
        <v>455</v>
      </c>
    </row>
    <row r="31" spans="1:60" ht="20.100000000000001" customHeight="1" thickBot="1" x14ac:dyDescent="0.25">
      <c r="A31" s="605"/>
      <c r="B31" s="589"/>
      <c r="C31" s="591"/>
      <c r="D31" s="276" t="s">
        <v>68</v>
      </c>
      <c r="E31" s="278">
        <f>SUM(E33,E35,E37)</f>
        <v>0</v>
      </c>
      <c r="F31" s="278">
        <f t="shared" ref="F31:T31" si="12">SUM(F33,F35,F37)</f>
        <v>0</v>
      </c>
      <c r="G31" s="278">
        <f t="shared" si="12"/>
        <v>0</v>
      </c>
      <c r="H31" s="278">
        <f t="shared" si="12"/>
        <v>0</v>
      </c>
      <c r="I31" s="278">
        <f t="shared" si="12"/>
        <v>0</v>
      </c>
      <c r="J31" s="278">
        <f t="shared" si="12"/>
        <v>0</v>
      </c>
      <c r="K31" s="278">
        <f t="shared" si="12"/>
        <v>0</v>
      </c>
      <c r="L31" s="278">
        <f t="shared" si="12"/>
        <v>0</v>
      </c>
      <c r="M31" s="278">
        <f t="shared" si="12"/>
        <v>0</v>
      </c>
      <c r="N31" s="278">
        <f t="shared" si="12"/>
        <v>0</v>
      </c>
      <c r="O31" s="278">
        <f t="shared" si="12"/>
        <v>0</v>
      </c>
      <c r="P31" s="278">
        <f t="shared" si="12"/>
        <v>0</v>
      </c>
      <c r="Q31" s="278">
        <f t="shared" si="12"/>
        <v>0</v>
      </c>
      <c r="R31" s="278">
        <f t="shared" si="12"/>
        <v>0</v>
      </c>
      <c r="S31" s="278">
        <f t="shared" si="12"/>
        <v>0</v>
      </c>
      <c r="T31" s="278">
        <f t="shared" si="12"/>
        <v>0</v>
      </c>
      <c r="U31" s="106"/>
      <c r="V31" s="283">
        <f>SUM(E31:U31)</f>
        <v>0</v>
      </c>
      <c r="W31" s="106"/>
      <c r="X31" s="106"/>
      <c r="Y31" s="106">
        <f>SUM(Y33,Y35,Y37)</f>
        <v>0</v>
      </c>
      <c r="Z31" s="106">
        <f t="shared" ref="Z31:AW31" si="13">SUM(Z33,Z35,Z37)</f>
        <v>0</v>
      </c>
      <c r="AA31" s="106">
        <f t="shared" si="13"/>
        <v>0</v>
      </c>
      <c r="AB31" s="106">
        <f t="shared" si="13"/>
        <v>0</v>
      </c>
      <c r="AC31" s="106">
        <f t="shared" si="13"/>
        <v>0</v>
      </c>
      <c r="AD31" s="106">
        <f t="shared" si="13"/>
        <v>0</v>
      </c>
      <c r="AE31" s="106">
        <f t="shared" si="13"/>
        <v>0</v>
      </c>
      <c r="AF31" s="106">
        <f t="shared" si="13"/>
        <v>0</v>
      </c>
      <c r="AG31" s="106">
        <f t="shared" si="13"/>
        <v>0</v>
      </c>
      <c r="AH31" s="106">
        <f t="shared" si="13"/>
        <v>0</v>
      </c>
      <c r="AI31" s="106">
        <f t="shared" si="13"/>
        <v>0</v>
      </c>
      <c r="AJ31" s="106">
        <f t="shared" si="13"/>
        <v>0</v>
      </c>
      <c r="AK31" s="106">
        <f t="shared" si="13"/>
        <v>0</v>
      </c>
      <c r="AL31" s="106">
        <f t="shared" si="13"/>
        <v>0</v>
      </c>
      <c r="AM31" s="106">
        <f t="shared" si="13"/>
        <v>0</v>
      </c>
      <c r="AN31" s="106">
        <f t="shared" si="13"/>
        <v>0</v>
      </c>
      <c r="AO31" s="106">
        <f t="shared" si="13"/>
        <v>0</v>
      </c>
      <c r="AP31" s="106">
        <f t="shared" si="13"/>
        <v>0</v>
      </c>
      <c r="AQ31" s="106">
        <f t="shared" si="13"/>
        <v>0</v>
      </c>
      <c r="AR31" s="106">
        <f t="shared" si="13"/>
        <v>0</v>
      </c>
      <c r="AS31" s="106">
        <f t="shared" si="13"/>
        <v>0</v>
      </c>
      <c r="AT31" s="106">
        <f t="shared" si="13"/>
        <v>0</v>
      </c>
      <c r="AU31" s="106">
        <f t="shared" si="13"/>
        <v>0</v>
      </c>
      <c r="AV31" s="106"/>
      <c r="AW31" s="106">
        <f t="shared" si="13"/>
        <v>0</v>
      </c>
      <c r="AX31" s="277">
        <f>SUM(AX33,AX35,AX37)</f>
        <v>0</v>
      </c>
      <c r="AY31" s="277">
        <f t="shared" ref="AY31:BG31" si="14">SUM(AY33,AY35,AY37)</f>
        <v>0</v>
      </c>
      <c r="AZ31" s="277">
        <f t="shared" si="14"/>
        <v>0</v>
      </c>
      <c r="BA31" s="277">
        <f t="shared" si="14"/>
        <v>0</v>
      </c>
      <c r="BB31" s="277">
        <f t="shared" si="14"/>
        <v>0</v>
      </c>
      <c r="BC31" s="277">
        <f t="shared" si="14"/>
        <v>0</v>
      </c>
      <c r="BD31" s="277">
        <f t="shared" si="14"/>
        <v>0</v>
      </c>
      <c r="BE31" s="277">
        <f t="shared" si="14"/>
        <v>0</v>
      </c>
      <c r="BF31" s="277">
        <f t="shared" si="14"/>
        <v>0</v>
      </c>
      <c r="BG31" s="277">
        <f t="shared" si="14"/>
        <v>0</v>
      </c>
      <c r="BH31" s="282">
        <f>SUM(V31,AW31)</f>
        <v>0</v>
      </c>
    </row>
    <row r="32" spans="1:60" ht="20.100000000000001" customHeight="1" x14ac:dyDescent="0.2">
      <c r="A32" s="605"/>
      <c r="B32" s="632" t="s">
        <v>143</v>
      </c>
      <c r="C32" s="613" t="s">
        <v>12</v>
      </c>
      <c r="D32" s="10" t="s">
        <v>67</v>
      </c>
      <c r="E32" s="38">
        <v>8</v>
      </c>
      <c r="F32" s="39">
        <v>8</v>
      </c>
      <c r="G32" s="39">
        <v>6</v>
      </c>
      <c r="H32" s="39">
        <v>8</v>
      </c>
      <c r="I32" s="39">
        <v>8</v>
      </c>
      <c r="J32" s="39">
        <v>8</v>
      </c>
      <c r="K32" s="39">
        <v>6</v>
      </c>
      <c r="L32" s="39">
        <v>8</v>
      </c>
      <c r="M32" s="39">
        <v>6</v>
      </c>
      <c r="N32" s="39">
        <v>8</v>
      </c>
      <c r="O32" s="39">
        <v>8</v>
      </c>
      <c r="P32" s="39">
        <v>6</v>
      </c>
      <c r="Q32" s="39">
        <v>6</v>
      </c>
      <c r="R32" s="39">
        <v>8</v>
      </c>
      <c r="S32" s="39">
        <v>8</v>
      </c>
      <c r="T32" s="39">
        <v>9</v>
      </c>
      <c r="U32" s="40" t="s">
        <v>240</v>
      </c>
      <c r="V32" s="41">
        <f>SUM(E32:T32)</f>
        <v>119</v>
      </c>
      <c r="W32" s="42"/>
      <c r="X32" s="42"/>
      <c r="Y32" s="39">
        <v>4</v>
      </c>
      <c r="Z32" s="39">
        <v>6</v>
      </c>
      <c r="AA32" s="39">
        <v>4</v>
      </c>
      <c r="AB32" s="39">
        <v>4</v>
      </c>
      <c r="AC32" s="39">
        <v>4</v>
      </c>
      <c r="AD32" s="39">
        <v>6</v>
      </c>
      <c r="AE32" s="39">
        <v>4</v>
      </c>
      <c r="AF32" s="39">
        <v>6</v>
      </c>
      <c r="AG32" s="39">
        <v>4</v>
      </c>
      <c r="AH32" s="39">
        <v>6</v>
      </c>
      <c r="AI32" s="39">
        <v>4</v>
      </c>
      <c r="AJ32" s="39">
        <v>6</v>
      </c>
      <c r="AK32" s="39">
        <v>4</v>
      </c>
      <c r="AL32" s="39">
        <v>6</v>
      </c>
      <c r="AM32" s="39">
        <v>4</v>
      </c>
      <c r="AN32" s="39">
        <v>6</v>
      </c>
      <c r="AO32" s="39">
        <v>4</v>
      </c>
      <c r="AP32" s="39">
        <v>8</v>
      </c>
      <c r="AQ32" s="39">
        <v>4</v>
      </c>
      <c r="AR32" s="39">
        <v>6</v>
      </c>
      <c r="AS32" s="39">
        <v>4</v>
      </c>
      <c r="AT32" s="39">
        <v>6</v>
      </c>
      <c r="AU32" s="39">
        <v>5</v>
      </c>
      <c r="AV32" s="40" t="s">
        <v>240</v>
      </c>
      <c r="AW32" s="41">
        <f>SUM(Y32:AU32)</f>
        <v>115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3"/>
      <c r="BH32" s="44">
        <f>SUM(E32:T32,Y32:AU32)</f>
        <v>234</v>
      </c>
    </row>
    <row r="33" spans="1:60" ht="20.100000000000001" customHeight="1" x14ac:dyDescent="0.2">
      <c r="A33" s="605"/>
      <c r="B33" s="608"/>
      <c r="C33" s="610"/>
      <c r="D33" s="13" t="s">
        <v>68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7"/>
      <c r="V33" s="48">
        <f>SUM(E33:T33)</f>
        <v>0</v>
      </c>
      <c r="W33" s="49"/>
      <c r="X33" s="49"/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0"/>
      <c r="AW33" s="48">
        <f>SUM(Y33:AU33)</f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3"/>
      <c r="BH33" s="50">
        <f>SUM(E33:T33,Y33:AU33)</f>
        <v>0</v>
      </c>
    </row>
    <row r="34" spans="1:60" ht="20.100000000000001" customHeight="1" x14ac:dyDescent="0.2">
      <c r="A34" s="605"/>
      <c r="B34" s="607" t="s">
        <v>155</v>
      </c>
      <c r="C34" s="609" t="s">
        <v>238</v>
      </c>
      <c r="D34" s="214" t="s">
        <v>67</v>
      </c>
      <c r="E34" s="269">
        <v>2</v>
      </c>
      <c r="F34" s="270">
        <v>2</v>
      </c>
      <c r="G34" s="270">
        <v>2</v>
      </c>
      <c r="H34" s="270">
        <v>2</v>
      </c>
      <c r="I34" s="270">
        <v>2</v>
      </c>
      <c r="J34" s="270">
        <v>2</v>
      </c>
      <c r="K34" s="270">
        <v>2</v>
      </c>
      <c r="L34" s="270">
        <v>2</v>
      </c>
      <c r="M34" s="270">
        <v>2</v>
      </c>
      <c r="N34" s="270">
        <v>2</v>
      </c>
      <c r="O34" s="270">
        <v>2</v>
      </c>
      <c r="P34" s="270">
        <v>2</v>
      </c>
      <c r="Q34" s="270">
        <v>2</v>
      </c>
      <c r="R34" s="270">
        <v>2</v>
      </c>
      <c r="S34" s="270">
        <v>2</v>
      </c>
      <c r="T34" s="270">
        <v>3</v>
      </c>
      <c r="U34" s="271" t="s">
        <v>242</v>
      </c>
      <c r="V34" s="272">
        <f>SUM(E34:T34)</f>
        <v>33</v>
      </c>
      <c r="W34" s="273"/>
      <c r="X34" s="273"/>
      <c r="Y34" s="270">
        <v>2</v>
      </c>
      <c r="Z34" s="270">
        <v>4</v>
      </c>
      <c r="AA34" s="270">
        <v>2</v>
      </c>
      <c r="AB34" s="270">
        <v>4</v>
      </c>
      <c r="AC34" s="270">
        <v>2</v>
      </c>
      <c r="AD34" s="270">
        <v>4</v>
      </c>
      <c r="AE34" s="270">
        <v>2</v>
      </c>
      <c r="AF34" s="270">
        <v>4</v>
      </c>
      <c r="AG34" s="270">
        <v>4</v>
      </c>
      <c r="AH34" s="270">
        <v>2</v>
      </c>
      <c r="AI34" s="270">
        <v>4</v>
      </c>
      <c r="AJ34" s="270">
        <v>2</v>
      </c>
      <c r="AK34" s="270">
        <v>2</v>
      </c>
      <c r="AL34" s="270">
        <v>4</v>
      </c>
      <c r="AM34" s="270">
        <v>2</v>
      </c>
      <c r="AN34" s="270">
        <v>4</v>
      </c>
      <c r="AO34" s="270">
        <v>2</v>
      </c>
      <c r="AP34" s="270">
        <v>2</v>
      </c>
      <c r="AQ34" s="270">
        <v>4</v>
      </c>
      <c r="AR34" s="270">
        <v>2</v>
      </c>
      <c r="AS34" s="270">
        <v>2</v>
      </c>
      <c r="AT34" s="270">
        <v>4</v>
      </c>
      <c r="AU34" s="270">
        <v>3</v>
      </c>
      <c r="AV34" s="271" t="s">
        <v>36</v>
      </c>
      <c r="AW34" s="272">
        <f>SUM(Y34:AU34)</f>
        <v>67</v>
      </c>
      <c r="AX34" s="273"/>
      <c r="AY34" s="273"/>
      <c r="AZ34" s="273"/>
      <c r="BA34" s="273"/>
      <c r="BB34" s="273"/>
      <c r="BC34" s="273"/>
      <c r="BD34" s="273"/>
      <c r="BE34" s="273"/>
      <c r="BF34" s="273"/>
      <c r="BG34" s="274"/>
      <c r="BH34" s="275">
        <f>SUM(E34:T34,Y34:AU34)</f>
        <v>100</v>
      </c>
    </row>
    <row r="35" spans="1:60" ht="20.100000000000001" customHeight="1" x14ac:dyDescent="0.2">
      <c r="A35" s="605"/>
      <c r="B35" s="608"/>
      <c r="C35" s="610"/>
      <c r="D35" s="13" t="s">
        <v>68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7"/>
      <c r="V35" s="48">
        <f>SUM(E35:T35)</f>
        <v>0</v>
      </c>
      <c r="W35" s="49"/>
      <c r="X35" s="49"/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0"/>
      <c r="AW35" s="48">
        <f>SUM(Y35:AU35)</f>
        <v>0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3"/>
      <c r="BH35" s="50">
        <f>SUM(E35:T35,Y35:AU35)</f>
        <v>0</v>
      </c>
    </row>
    <row r="36" spans="1:60" ht="20.100000000000001" customHeight="1" x14ac:dyDescent="0.2">
      <c r="A36" s="605"/>
      <c r="B36" s="632" t="s">
        <v>156</v>
      </c>
      <c r="C36" s="613" t="s">
        <v>157</v>
      </c>
      <c r="D36" s="10" t="s">
        <v>67</v>
      </c>
      <c r="E36" s="38">
        <v>2</v>
      </c>
      <c r="F36" s="39">
        <v>4</v>
      </c>
      <c r="G36" s="39">
        <v>2</v>
      </c>
      <c r="H36" s="39">
        <v>2</v>
      </c>
      <c r="I36" s="39">
        <v>2</v>
      </c>
      <c r="J36" s="39">
        <v>2</v>
      </c>
      <c r="K36" s="39">
        <v>2</v>
      </c>
      <c r="L36" s="39">
        <v>4</v>
      </c>
      <c r="M36" s="39">
        <v>2</v>
      </c>
      <c r="N36" s="39">
        <v>2</v>
      </c>
      <c r="O36" s="39">
        <v>2</v>
      </c>
      <c r="P36" s="39">
        <v>2</v>
      </c>
      <c r="Q36" s="39">
        <v>2</v>
      </c>
      <c r="R36" s="39">
        <v>2</v>
      </c>
      <c r="S36" s="39">
        <v>4</v>
      </c>
      <c r="T36" s="39">
        <v>5</v>
      </c>
      <c r="U36" s="40" t="s">
        <v>36</v>
      </c>
      <c r="V36" s="41">
        <f t="shared" si="6"/>
        <v>41</v>
      </c>
      <c r="W36" s="331"/>
      <c r="X36" s="331"/>
      <c r="Y36" s="332">
        <v>4</v>
      </c>
      <c r="Z36" s="332">
        <v>4</v>
      </c>
      <c r="AA36" s="332">
        <v>4</v>
      </c>
      <c r="AB36" s="332">
        <v>2</v>
      </c>
      <c r="AC36" s="332">
        <v>4</v>
      </c>
      <c r="AD36" s="332">
        <v>4</v>
      </c>
      <c r="AE36" s="332">
        <v>2</v>
      </c>
      <c r="AF36" s="332">
        <v>2</v>
      </c>
      <c r="AG36" s="332">
        <v>2</v>
      </c>
      <c r="AH36" s="332">
        <v>4</v>
      </c>
      <c r="AI36" s="332">
        <v>2</v>
      </c>
      <c r="AJ36" s="332">
        <v>2</v>
      </c>
      <c r="AK36" s="332">
        <v>4</v>
      </c>
      <c r="AL36" s="332">
        <v>4</v>
      </c>
      <c r="AM36" s="332">
        <v>4</v>
      </c>
      <c r="AN36" s="332">
        <v>2</v>
      </c>
      <c r="AO36" s="332">
        <v>4</v>
      </c>
      <c r="AP36" s="332">
        <v>6</v>
      </c>
      <c r="AQ36" s="332">
        <v>4</v>
      </c>
      <c r="AR36" s="332">
        <v>6</v>
      </c>
      <c r="AS36" s="332">
        <v>4</v>
      </c>
      <c r="AT36" s="332">
        <v>4</v>
      </c>
      <c r="AU36" s="332">
        <v>2</v>
      </c>
      <c r="AV36" s="40" t="s">
        <v>240</v>
      </c>
      <c r="AW36" s="41">
        <f t="shared" si="7"/>
        <v>80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3"/>
      <c r="BH36" s="44">
        <f>SUM(E36:T36,Y36:AU36)</f>
        <v>121</v>
      </c>
    </row>
    <row r="37" spans="1:60" ht="20.100000000000001" customHeight="1" thickBot="1" x14ac:dyDescent="0.25">
      <c r="A37" s="605"/>
      <c r="B37" s="607"/>
      <c r="C37" s="609"/>
      <c r="D37" s="53" t="s">
        <v>68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1"/>
      <c r="V37" s="48">
        <f t="shared" si="6"/>
        <v>0</v>
      </c>
      <c r="W37" s="52"/>
      <c r="X37" s="52"/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8"/>
      <c r="AW37" s="48">
        <f t="shared" si="7"/>
        <v>0</v>
      </c>
      <c r="AX37" s="59"/>
      <c r="AY37" s="59"/>
      <c r="AZ37" s="59"/>
      <c r="BA37" s="59"/>
      <c r="BB37" s="59"/>
      <c r="BC37" s="59"/>
      <c r="BD37" s="59"/>
      <c r="BE37" s="59"/>
      <c r="BF37" s="59"/>
      <c r="BG37" s="60"/>
      <c r="BH37" s="61">
        <f t="shared" si="8"/>
        <v>0</v>
      </c>
    </row>
    <row r="38" spans="1:60" ht="20.100000000000001" customHeight="1" x14ac:dyDescent="0.2">
      <c r="A38" s="605"/>
      <c r="B38" s="588" t="s">
        <v>159</v>
      </c>
      <c r="C38" s="590" t="s">
        <v>158</v>
      </c>
      <c r="D38" s="33" t="s">
        <v>67</v>
      </c>
      <c r="E38" s="79">
        <f>E40</f>
        <v>0</v>
      </c>
      <c r="F38" s="79">
        <f t="shared" ref="F38:T38" si="15">F40</f>
        <v>2</v>
      </c>
      <c r="G38" s="79">
        <f t="shared" si="15"/>
        <v>0</v>
      </c>
      <c r="H38" s="79">
        <f t="shared" si="15"/>
        <v>2</v>
      </c>
      <c r="I38" s="79">
        <f t="shared" si="15"/>
        <v>0</v>
      </c>
      <c r="J38" s="79">
        <f t="shared" si="15"/>
        <v>2</v>
      </c>
      <c r="K38" s="79">
        <f t="shared" si="15"/>
        <v>0</v>
      </c>
      <c r="L38" s="79">
        <f t="shared" si="15"/>
        <v>2</v>
      </c>
      <c r="M38" s="79">
        <f t="shared" si="15"/>
        <v>2</v>
      </c>
      <c r="N38" s="79">
        <f t="shared" si="15"/>
        <v>2</v>
      </c>
      <c r="O38" s="79">
        <f t="shared" si="15"/>
        <v>0</v>
      </c>
      <c r="P38" s="79">
        <f t="shared" si="15"/>
        <v>2</v>
      </c>
      <c r="Q38" s="79">
        <f t="shared" si="15"/>
        <v>0</v>
      </c>
      <c r="R38" s="79">
        <f t="shared" si="15"/>
        <v>2</v>
      </c>
      <c r="S38" s="79">
        <f t="shared" si="15"/>
        <v>0</v>
      </c>
      <c r="T38" s="79">
        <f t="shared" si="15"/>
        <v>2</v>
      </c>
      <c r="U38" s="79"/>
      <c r="V38" s="79">
        <f>SUM(E38:T38)</f>
        <v>18</v>
      </c>
      <c r="W38" s="34"/>
      <c r="X38" s="34"/>
      <c r="Y38" s="79">
        <f>Y40</f>
        <v>0</v>
      </c>
      <c r="Z38" s="79">
        <f t="shared" ref="Z38:AW38" si="16">Z40</f>
        <v>2</v>
      </c>
      <c r="AA38" s="79">
        <f t="shared" si="16"/>
        <v>0</v>
      </c>
      <c r="AB38" s="79">
        <f t="shared" si="16"/>
        <v>0</v>
      </c>
      <c r="AC38" s="79">
        <f t="shared" si="16"/>
        <v>2</v>
      </c>
      <c r="AD38" s="79">
        <f t="shared" si="16"/>
        <v>2</v>
      </c>
      <c r="AE38" s="79">
        <f t="shared" si="16"/>
        <v>0</v>
      </c>
      <c r="AF38" s="79">
        <f t="shared" si="16"/>
        <v>2</v>
      </c>
      <c r="AG38" s="79">
        <f t="shared" si="16"/>
        <v>0</v>
      </c>
      <c r="AH38" s="79">
        <f t="shared" si="16"/>
        <v>2</v>
      </c>
      <c r="AI38" s="79">
        <f t="shared" si="16"/>
        <v>0</v>
      </c>
      <c r="AJ38" s="79">
        <f t="shared" si="16"/>
        <v>2</v>
      </c>
      <c r="AK38" s="79">
        <f t="shared" si="16"/>
        <v>0</v>
      </c>
      <c r="AL38" s="79">
        <f t="shared" si="16"/>
        <v>2</v>
      </c>
      <c r="AM38" s="79">
        <f t="shared" si="16"/>
        <v>0</v>
      </c>
      <c r="AN38" s="79">
        <f t="shared" si="16"/>
        <v>2</v>
      </c>
      <c r="AO38" s="79">
        <f t="shared" si="16"/>
        <v>0</v>
      </c>
      <c r="AP38" s="79">
        <f t="shared" si="16"/>
        <v>2</v>
      </c>
      <c r="AQ38" s="79">
        <f t="shared" si="16"/>
        <v>0</v>
      </c>
      <c r="AR38" s="79">
        <f t="shared" si="16"/>
        <v>2</v>
      </c>
      <c r="AS38" s="79">
        <f t="shared" si="16"/>
        <v>0</v>
      </c>
      <c r="AT38" s="79">
        <f t="shared" si="16"/>
        <v>0</v>
      </c>
      <c r="AU38" s="79">
        <f t="shared" si="16"/>
        <v>1</v>
      </c>
      <c r="AV38" s="36"/>
      <c r="AW38" s="36">
        <f t="shared" si="16"/>
        <v>21</v>
      </c>
      <c r="AX38" s="35">
        <f>SUM(AX40,AX50,AX52)</f>
        <v>0</v>
      </c>
      <c r="AY38" s="35">
        <f t="shared" ref="AY38:BG38" si="17">SUM(AY40,AY50,AY52)</f>
        <v>0</v>
      </c>
      <c r="AZ38" s="35">
        <f t="shared" si="17"/>
        <v>0</v>
      </c>
      <c r="BA38" s="35">
        <f t="shared" si="17"/>
        <v>0</v>
      </c>
      <c r="BB38" s="35">
        <f t="shared" si="17"/>
        <v>0</v>
      </c>
      <c r="BC38" s="35">
        <f t="shared" si="17"/>
        <v>0</v>
      </c>
      <c r="BD38" s="35">
        <f t="shared" si="17"/>
        <v>0</v>
      </c>
      <c r="BE38" s="35">
        <f t="shared" si="17"/>
        <v>0</v>
      </c>
      <c r="BF38" s="35">
        <f t="shared" si="17"/>
        <v>0</v>
      </c>
      <c r="BG38" s="35">
        <f t="shared" si="17"/>
        <v>0</v>
      </c>
      <c r="BH38" s="281">
        <f>SUM(V38,AW38)</f>
        <v>39</v>
      </c>
    </row>
    <row r="39" spans="1:60" ht="20.100000000000001" customHeight="1" thickBot="1" x14ac:dyDescent="0.25">
      <c r="A39" s="605"/>
      <c r="B39" s="589"/>
      <c r="C39" s="591"/>
      <c r="D39" s="276" t="s">
        <v>68</v>
      </c>
      <c r="E39" s="106">
        <f>E41</f>
        <v>0</v>
      </c>
      <c r="F39" s="106">
        <f t="shared" ref="F39:T39" si="18">F41</f>
        <v>0</v>
      </c>
      <c r="G39" s="106">
        <f t="shared" si="18"/>
        <v>0</v>
      </c>
      <c r="H39" s="106">
        <f t="shared" si="18"/>
        <v>0</v>
      </c>
      <c r="I39" s="106">
        <f t="shared" si="18"/>
        <v>0</v>
      </c>
      <c r="J39" s="106">
        <f t="shared" si="18"/>
        <v>0</v>
      </c>
      <c r="K39" s="106">
        <f t="shared" si="18"/>
        <v>0</v>
      </c>
      <c r="L39" s="106">
        <f t="shared" si="18"/>
        <v>0</v>
      </c>
      <c r="M39" s="106">
        <f t="shared" si="18"/>
        <v>0</v>
      </c>
      <c r="N39" s="106">
        <f t="shared" si="18"/>
        <v>0</v>
      </c>
      <c r="O39" s="106">
        <f t="shared" si="18"/>
        <v>0</v>
      </c>
      <c r="P39" s="106">
        <f t="shared" si="18"/>
        <v>0</v>
      </c>
      <c r="Q39" s="106">
        <f t="shared" si="18"/>
        <v>0</v>
      </c>
      <c r="R39" s="106">
        <f t="shared" si="18"/>
        <v>0</v>
      </c>
      <c r="S39" s="106">
        <f t="shared" si="18"/>
        <v>0</v>
      </c>
      <c r="T39" s="106">
        <f t="shared" si="18"/>
        <v>0</v>
      </c>
      <c r="U39" s="106"/>
      <c r="V39" s="285">
        <f>SUM(E41:T41)</f>
        <v>0</v>
      </c>
      <c r="W39" s="106"/>
      <c r="X39" s="106"/>
      <c r="Y39" s="106">
        <f>Y41</f>
        <v>0</v>
      </c>
      <c r="Z39" s="106">
        <f t="shared" ref="Z39:AW39" si="19">Z41</f>
        <v>0</v>
      </c>
      <c r="AA39" s="106">
        <f t="shared" si="19"/>
        <v>0</v>
      </c>
      <c r="AB39" s="106">
        <f t="shared" si="19"/>
        <v>0</v>
      </c>
      <c r="AC39" s="106">
        <f t="shared" si="19"/>
        <v>0</v>
      </c>
      <c r="AD39" s="106">
        <f t="shared" si="19"/>
        <v>0</v>
      </c>
      <c r="AE39" s="106">
        <f t="shared" si="19"/>
        <v>0</v>
      </c>
      <c r="AF39" s="106">
        <f t="shared" si="19"/>
        <v>0</v>
      </c>
      <c r="AG39" s="106">
        <f t="shared" si="19"/>
        <v>0</v>
      </c>
      <c r="AH39" s="106">
        <f t="shared" si="19"/>
        <v>0</v>
      </c>
      <c r="AI39" s="106">
        <f t="shared" si="19"/>
        <v>0</v>
      </c>
      <c r="AJ39" s="106">
        <f t="shared" si="19"/>
        <v>0</v>
      </c>
      <c r="AK39" s="106">
        <f t="shared" si="19"/>
        <v>0</v>
      </c>
      <c r="AL39" s="106">
        <f t="shared" si="19"/>
        <v>0</v>
      </c>
      <c r="AM39" s="106">
        <f t="shared" si="19"/>
        <v>0</v>
      </c>
      <c r="AN39" s="106">
        <f t="shared" si="19"/>
        <v>0</v>
      </c>
      <c r="AO39" s="106">
        <f t="shared" si="19"/>
        <v>0</v>
      </c>
      <c r="AP39" s="106">
        <f t="shared" si="19"/>
        <v>0</v>
      </c>
      <c r="AQ39" s="106">
        <f t="shared" si="19"/>
        <v>0</v>
      </c>
      <c r="AR39" s="106">
        <f t="shared" si="19"/>
        <v>0</v>
      </c>
      <c r="AS39" s="106">
        <f t="shared" si="19"/>
        <v>0</v>
      </c>
      <c r="AT39" s="106">
        <f t="shared" si="19"/>
        <v>0</v>
      </c>
      <c r="AU39" s="106">
        <f t="shared" si="19"/>
        <v>0</v>
      </c>
      <c r="AV39" s="106"/>
      <c r="AW39" s="106">
        <f t="shared" si="19"/>
        <v>0</v>
      </c>
      <c r="AX39" s="277">
        <f>SUM(AX41,AX51,AX53)</f>
        <v>0</v>
      </c>
      <c r="AY39" s="277">
        <f t="shared" ref="AY39:BG39" si="20">SUM(AY41,AY51,AY53)</f>
        <v>0</v>
      </c>
      <c r="AZ39" s="277">
        <f t="shared" si="20"/>
        <v>0</v>
      </c>
      <c r="BA39" s="277">
        <f t="shared" si="20"/>
        <v>0</v>
      </c>
      <c r="BB39" s="277">
        <f t="shared" si="20"/>
        <v>0</v>
      </c>
      <c r="BC39" s="277">
        <f t="shared" si="20"/>
        <v>0</v>
      </c>
      <c r="BD39" s="277">
        <f t="shared" si="20"/>
        <v>0</v>
      </c>
      <c r="BE39" s="277">
        <f t="shared" si="20"/>
        <v>0</v>
      </c>
      <c r="BF39" s="277">
        <f t="shared" si="20"/>
        <v>0</v>
      </c>
      <c r="BG39" s="277">
        <f t="shared" si="20"/>
        <v>0</v>
      </c>
      <c r="BH39" s="282">
        <f>SUM(V39,AW39)</f>
        <v>0</v>
      </c>
    </row>
    <row r="40" spans="1:60" ht="20.100000000000001" customHeight="1" x14ac:dyDescent="0.2">
      <c r="A40" s="605"/>
      <c r="B40" s="586" t="s">
        <v>160</v>
      </c>
      <c r="C40" s="613" t="s">
        <v>101</v>
      </c>
      <c r="D40" s="10" t="s">
        <v>67</v>
      </c>
      <c r="E40" s="333">
        <v>0</v>
      </c>
      <c r="F40" s="332">
        <v>2</v>
      </c>
      <c r="G40" s="332">
        <v>0</v>
      </c>
      <c r="H40" s="332">
        <v>2</v>
      </c>
      <c r="I40" s="332">
        <v>0</v>
      </c>
      <c r="J40" s="332">
        <v>2</v>
      </c>
      <c r="K40" s="332">
        <v>0</v>
      </c>
      <c r="L40" s="332">
        <v>2</v>
      </c>
      <c r="M40" s="332">
        <v>2</v>
      </c>
      <c r="N40" s="332">
        <v>2</v>
      </c>
      <c r="O40" s="332">
        <v>0</v>
      </c>
      <c r="P40" s="332">
        <v>2</v>
      </c>
      <c r="Q40" s="332">
        <v>0</v>
      </c>
      <c r="R40" s="332">
        <v>2</v>
      </c>
      <c r="S40" s="332">
        <v>0</v>
      </c>
      <c r="T40" s="332">
        <v>2</v>
      </c>
      <c r="U40" s="271" t="s">
        <v>242</v>
      </c>
      <c r="V40" s="272">
        <f>SUM(E40:T40)</f>
        <v>18</v>
      </c>
      <c r="W40" s="320"/>
      <c r="X40" s="320"/>
      <c r="Y40" s="332">
        <v>0</v>
      </c>
      <c r="Z40" s="332">
        <v>2</v>
      </c>
      <c r="AA40" s="332">
        <v>0</v>
      </c>
      <c r="AB40" s="332">
        <v>0</v>
      </c>
      <c r="AC40" s="332">
        <v>2</v>
      </c>
      <c r="AD40" s="332">
        <v>2</v>
      </c>
      <c r="AE40" s="332">
        <v>0</v>
      </c>
      <c r="AF40" s="332">
        <v>2</v>
      </c>
      <c r="AG40" s="332">
        <v>0</v>
      </c>
      <c r="AH40" s="332">
        <v>2</v>
      </c>
      <c r="AI40" s="332">
        <v>0</v>
      </c>
      <c r="AJ40" s="332">
        <v>2</v>
      </c>
      <c r="AK40" s="332">
        <v>0</v>
      </c>
      <c r="AL40" s="332">
        <v>2</v>
      </c>
      <c r="AM40" s="332">
        <v>0</v>
      </c>
      <c r="AN40" s="332">
        <v>2</v>
      </c>
      <c r="AO40" s="332">
        <v>0</v>
      </c>
      <c r="AP40" s="332">
        <v>2</v>
      </c>
      <c r="AQ40" s="332">
        <v>0</v>
      </c>
      <c r="AR40" s="332">
        <v>2</v>
      </c>
      <c r="AS40" s="332">
        <v>0</v>
      </c>
      <c r="AT40" s="332">
        <v>0</v>
      </c>
      <c r="AU40" s="332">
        <v>1</v>
      </c>
      <c r="AV40" s="40" t="s">
        <v>36</v>
      </c>
      <c r="AW40" s="41">
        <f>SUM(Y40:AU40)</f>
        <v>21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3"/>
      <c r="BH40" s="44">
        <f>SUM(E40:T40,Y40:AU40)</f>
        <v>39</v>
      </c>
    </row>
    <row r="41" spans="1:60" ht="31.5" customHeight="1" thickBot="1" x14ac:dyDescent="0.25">
      <c r="A41" s="605"/>
      <c r="B41" s="587"/>
      <c r="C41" s="610"/>
      <c r="D41" s="13" t="s">
        <v>68</v>
      </c>
      <c r="E41" s="45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56"/>
      <c r="V41" s="289">
        <f>SUM(E41:T41)</f>
        <v>0</v>
      </c>
      <c r="W41" s="57"/>
      <c r="X41" s="57"/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0"/>
      <c r="AW41" s="202">
        <f>SUM(Y41:AU41)</f>
        <v>0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3"/>
      <c r="BH41" s="44">
        <f>SUM(E41:T41,Y41:AU41)</f>
        <v>0</v>
      </c>
    </row>
    <row r="42" spans="1:60" ht="33.75" customHeight="1" x14ac:dyDescent="0.2">
      <c r="A42" s="605"/>
      <c r="B42" s="588" t="s">
        <v>161</v>
      </c>
      <c r="C42" s="590" t="s">
        <v>162</v>
      </c>
      <c r="D42" s="33" t="s">
        <v>67</v>
      </c>
      <c r="E42" s="79">
        <f>E44</f>
        <v>0</v>
      </c>
      <c r="F42" s="79">
        <f t="shared" ref="F42:T42" si="21">F44</f>
        <v>0</v>
      </c>
      <c r="G42" s="79">
        <f t="shared" si="21"/>
        <v>0</v>
      </c>
      <c r="H42" s="79">
        <f t="shared" si="21"/>
        <v>0</v>
      </c>
      <c r="I42" s="79">
        <f t="shared" si="21"/>
        <v>0</v>
      </c>
      <c r="J42" s="79">
        <f t="shared" si="21"/>
        <v>0</v>
      </c>
      <c r="K42" s="79">
        <f t="shared" si="21"/>
        <v>0</v>
      </c>
      <c r="L42" s="79">
        <f t="shared" si="21"/>
        <v>0</v>
      </c>
      <c r="M42" s="79">
        <f t="shared" si="21"/>
        <v>0</v>
      </c>
      <c r="N42" s="79">
        <f t="shared" si="21"/>
        <v>0</v>
      </c>
      <c r="O42" s="79">
        <f t="shared" si="21"/>
        <v>0</v>
      </c>
      <c r="P42" s="79">
        <f t="shared" si="21"/>
        <v>0</v>
      </c>
      <c r="Q42" s="79">
        <f t="shared" si="21"/>
        <v>0</v>
      </c>
      <c r="R42" s="79">
        <f t="shared" si="21"/>
        <v>0</v>
      </c>
      <c r="S42" s="79">
        <f t="shared" si="21"/>
        <v>0</v>
      </c>
      <c r="T42" s="79">
        <f t="shared" si="21"/>
        <v>0</v>
      </c>
      <c r="U42" s="79"/>
      <c r="V42" s="79">
        <f>SUM(E42:T42)</f>
        <v>0</v>
      </c>
      <c r="W42" s="34"/>
      <c r="X42" s="34"/>
      <c r="Y42" s="79">
        <f>Y44</f>
        <v>2</v>
      </c>
      <c r="Z42" s="79">
        <f t="shared" ref="Z42:AU42" si="22">Z44</f>
        <v>0</v>
      </c>
      <c r="AA42" s="79">
        <f t="shared" si="22"/>
        <v>2</v>
      </c>
      <c r="AB42" s="79">
        <f t="shared" si="22"/>
        <v>0</v>
      </c>
      <c r="AC42" s="79">
        <f t="shared" si="22"/>
        <v>0</v>
      </c>
      <c r="AD42" s="79">
        <f t="shared" si="22"/>
        <v>2</v>
      </c>
      <c r="AE42" s="79">
        <f t="shared" si="22"/>
        <v>2</v>
      </c>
      <c r="AF42" s="79">
        <f t="shared" si="22"/>
        <v>0</v>
      </c>
      <c r="AG42" s="79">
        <f t="shared" si="22"/>
        <v>0</v>
      </c>
      <c r="AH42" s="79">
        <f t="shared" si="22"/>
        <v>2</v>
      </c>
      <c r="AI42" s="79">
        <f t="shared" si="22"/>
        <v>0</v>
      </c>
      <c r="AJ42" s="79">
        <f t="shared" si="22"/>
        <v>0</v>
      </c>
      <c r="AK42" s="79">
        <f t="shared" si="22"/>
        <v>2</v>
      </c>
      <c r="AL42" s="79">
        <f t="shared" si="22"/>
        <v>0</v>
      </c>
      <c r="AM42" s="79">
        <f t="shared" si="22"/>
        <v>0</v>
      </c>
      <c r="AN42" s="79">
        <f t="shared" si="22"/>
        <v>0</v>
      </c>
      <c r="AO42" s="79">
        <f t="shared" si="22"/>
        <v>2</v>
      </c>
      <c r="AP42" s="79">
        <f t="shared" si="22"/>
        <v>2</v>
      </c>
      <c r="AQ42" s="79">
        <f t="shared" si="22"/>
        <v>0</v>
      </c>
      <c r="AR42" s="79">
        <f t="shared" si="22"/>
        <v>2</v>
      </c>
      <c r="AS42" s="79">
        <f t="shared" si="22"/>
        <v>0</v>
      </c>
      <c r="AT42" s="79">
        <f t="shared" si="22"/>
        <v>2</v>
      </c>
      <c r="AU42" s="79">
        <f t="shared" si="22"/>
        <v>0</v>
      </c>
      <c r="AV42" s="79"/>
      <c r="AW42" s="79">
        <f>AW44</f>
        <v>20</v>
      </c>
      <c r="AX42" s="35">
        <f>SUM(AX44,AX54,AX56)</f>
        <v>0</v>
      </c>
      <c r="AY42" s="35">
        <f t="shared" ref="AY42:BG42" si="23">SUM(AY44,AY54,AY56)</f>
        <v>0</v>
      </c>
      <c r="AZ42" s="35">
        <f t="shared" si="23"/>
        <v>0</v>
      </c>
      <c r="BA42" s="35">
        <f t="shared" si="23"/>
        <v>0</v>
      </c>
      <c r="BB42" s="35">
        <f t="shared" si="23"/>
        <v>0</v>
      </c>
      <c r="BC42" s="35">
        <f t="shared" si="23"/>
        <v>0</v>
      </c>
      <c r="BD42" s="35">
        <f t="shared" si="23"/>
        <v>0</v>
      </c>
      <c r="BE42" s="35">
        <f t="shared" si="23"/>
        <v>0</v>
      </c>
      <c r="BF42" s="35">
        <f t="shared" si="23"/>
        <v>0</v>
      </c>
      <c r="BG42" s="35">
        <f t="shared" si="23"/>
        <v>0</v>
      </c>
      <c r="BH42" s="281">
        <f t="shared" ref="BH42:BH51" si="24">SUM(V42,AW42)</f>
        <v>20</v>
      </c>
    </row>
    <row r="43" spans="1:60" ht="33.75" customHeight="1" thickBot="1" x14ac:dyDescent="0.25">
      <c r="A43" s="605"/>
      <c r="B43" s="589"/>
      <c r="C43" s="591"/>
      <c r="D43" s="276" t="s">
        <v>68</v>
      </c>
      <c r="E43" s="106">
        <f>E45</f>
        <v>0</v>
      </c>
      <c r="F43" s="106">
        <f t="shared" ref="F43:T43" si="25">F45</f>
        <v>0</v>
      </c>
      <c r="G43" s="106">
        <f t="shared" si="25"/>
        <v>0</v>
      </c>
      <c r="H43" s="106">
        <f t="shared" si="25"/>
        <v>0</v>
      </c>
      <c r="I43" s="106">
        <f t="shared" si="25"/>
        <v>0</v>
      </c>
      <c r="J43" s="106">
        <f t="shared" si="25"/>
        <v>0</v>
      </c>
      <c r="K43" s="106">
        <f t="shared" si="25"/>
        <v>0</v>
      </c>
      <c r="L43" s="106">
        <f t="shared" si="25"/>
        <v>0</v>
      </c>
      <c r="M43" s="106">
        <f t="shared" si="25"/>
        <v>0</v>
      </c>
      <c r="N43" s="106">
        <f t="shared" si="25"/>
        <v>0</v>
      </c>
      <c r="O43" s="106">
        <f t="shared" si="25"/>
        <v>0</v>
      </c>
      <c r="P43" s="106">
        <f t="shared" si="25"/>
        <v>0</v>
      </c>
      <c r="Q43" s="106">
        <f t="shared" si="25"/>
        <v>0</v>
      </c>
      <c r="R43" s="106">
        <f t="shared" si="25"/>
        <v>0</v>
      </c>
      <c r="S43" s="106">
        <f t="shared" si="25"/>
        <v>0</v>
      </c>
      <c r="T43" s="106">
        <f t="shared" si="25"/>
        <v>0</v>
      </c>
      <c r="U43" s="106"/>
      <c r="V43" s="285">
        <f>SUM(E45:T45)</f>
        <v>0</v>
      </c>
      <c r="W43" s="106"/>
      <c r="X43" s="106"/>
      <c r="Y43" s="106">
        <f>Y45</f>
        <v>0</v>
      </c>
      <c r="Z43" s="106">
        <f t="shared" ref="Z43:AU43" si="26">Z45</f>
        <v>0</v>
      </c>
      <c r="AA43" s="106">
        <f t="shared" si="26"/>
        <v>0</v>
      </c>
      <c r="AB43" s="106">
        <f t="shared" si="26"/>
        <v>0</v>
      </c>
      <c r="AC43" s="106">
        <f t="shared" si="26"/>
        <v>0</v>
      </c>
      <c r="AD43" s="106">
        <f t="shared" si="26"/>
        <v>0</v>
      </c>
      <c r="AE43" s="106">
        <f t="shared" si="26"/>
        <v>0</v>
      </c>
      <c r="AF43" s="106">
        <f t="shared" si="26"/>
        <v>0</v>
      </c>
      <c r="AG43" s="106">
        <f t="shared" si="26"/>
        <v>0</v>
      </c>
      <c r="AH43" s="106">
        <f t="shared" si="26"/>
        <v>0</v>
      </c>
      <c r="AI43" s="106">
        <f t="shared" si="26"/>
        <v>0</v>
      </c>
      <c r="AJ43" s="106">
        <f t="shared" si="26"/>
        <v>0</v>
      </c>
      <c r="AK43" s="106">
        <f t="shared" si="26"/>
        <v>0</v>
      </c>
      <c r="AL43" s="106">
        <f t="shared" si="26"/>
        <v>0</v>
      </c>
      <c r="AM43" s="106">
        <f t="shared" si="26"/>
        <v>0</v>
      </c>
      <c r="AN43" s="106">
        <f t="shared" si="26"/>
        <v>0</v>
      </c>
      <c r="AO43" s="106">
        <f t="shared" si="26"/>
        <v>0</v>
      </c>
      <c r="AP43" s="106">
        <f t="shared" si="26"/>
        <v>0</v>
      </c>
      <c r="AQ43" s="106">
        <f t="shared" si="26"/>
        <v>0</v>
      </c>
      <c r="AR43" s="106">
        <f t="shared" si="26"/>
        <v>0</v>
      </c>
      <c r="AS43" s="106">
        <f t="shared" si="26"/>
        <v>0</v>
      </c>
      <c r="AT43" s="106">
        <f t="shared" si="26"/>
        <v>0</v>
      </c>
      <c r="AU43" s="106">
        <f t="shared" si="26"/>
        <v>0</v>
      </c>
      <c r="AV43" s="106"/>
      <c r="AW43" s="106">
        <f>AW45</f>
        <v>0</v>
      </c>
      <c r="AX43" s="277">
        <f>SUM(AX45,AX55,AX57)</f>
        <v>0</v>
      </c>
      <c r="AY43" s="277">
        <f t="shared" ref="AY43:BG43" si="27">SUM(AY45,AY55,AY57)</f>
        <v>0</v>
      </c>
      <c r="AZ43" s="277">
        <f t="shared" si="27"/>
        <v>0</v>
      </c>
      <c r="BA43" s="277">
        <f t="shared" si="27"/>
        <v>0</v>
      </c>
      <c r="BB43" s="277">
        <f t="shared" si="27"/>
        <v>0</v>
      </c>
      <c r="BC43" s="277">
        <f t="shared" si="27"/>
        <v>0</v>
      </c>
      <c r="BD43" s="277">
        <f t="shared" si="27"/>
        <v>0</v>
      </c>
      <c r="BE43" s="277">
        <f t="shared" si="27"/>
        <v>0</v>
      </c>
      <c r="BF43" s="277">
        <f t="shared" si="27"/>
        <v>0</v>
      </c>
      <c r="BG43" s="277">
        <f t="shared" si="27"/>
        <v>0</v>
      </c>
      <c r="BH43" s="282">
        <f t="shared" si="24"/>
        <v>0</v>
      </c>
    </row>
    <row r="44" spans="1:60" ht="20.100000000000001" customHeight="1" x14ac:dyDescent="0.2">
      <c r="A44" s="605"/>
      <c r="B44" s="614" t="s">
        <v>8</v>
      </c>
      <c r="C44" s="611" t="s">
        <v>163</v>
      </c>
      <c r="D44" s="10" t="s">
        <v>67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51"/>
      <c r="V44" s="202"/>
      <c r="W44" s="52"/>
      <c r="X44" s="52"/>
      <c r="Y44" s="319">
        <v>2</v>
      </c>
      <c r="Z44" s="319">
        <v>0</v>
      </c>
      <c r="AA44" s="319">
        <v>2</v>
      </c>
      <c r="AB44" s="319">
        <v>0</v>
      </c>
      <c r="AC44" s="319">
        <v>0</v>
      </c>
      <c r="AD44" s="319">
        <v>2</v>
      </c>
      <c r="AE44" s="319">
        <v>2</v>
      </c>
      <c r="AF44" s="319">
        <v>0</v>
      </c>
      <c r="AG44" s="319">
        <v>0</v>
      </c>
      <c r="AH44" s="319">
        <v>2</v>
      </c>
      <c r="AI44" s="319">
        <v>0</v>
      </c>
      <c r="AJ44" s="319">
        <v>0</v>
      </c>
      <c r="AK44" s="319">
        <v>2</v>
      </c>
      <c r="AL44" s="319">
        <v>0</v>
      </c>
      <c r="AM44" s="319">
        <v>0</v>
      </c>
      <c r="AN44" s="319">
        <v>0</v>
      </c>
      <c r="AO44" s="319">
        <v>2</v>
      </c>
      <c r="AP44" s="319">
        <v>2</v>
      </c>
      <c r="AQ44" s="319">
        <v>0</v>
      </c>
      <c r="AR44" s="319">
        <v>2</v>
      </c>
      <c r="AS44" s="319">
        <v>0</v>
      </c>
      <c r="AT44" s="319">
        <v>2</v>
      </c>
      <c r="AU44" s="319">
        <v>0</v>
      </c>
      <c r="AV44" s="271" t="s">
        <v>242</v>
      </c>
      <c r="AW44" s="204">
        <f>SUM(Y44:AU44)</f>
        <v>20</v>
      </c>
      <c r="AX44" s="320"/>
      <c r="AY44" s="320"/>
      <c r="AZ44" s="320"/>
      <c r="BA44" s="320"/>
      <c r="BB44" s="320"/>
      <c r="BC44" s="320"/>
      <c r="BD44" s="320"/>
      <c r="BE44" s="320"/>
      <c r="BF44" s="320"/>
      <c r="BG44" s="321"/>
      <c r="BH44" s="286">
        <f t="shared" si="24"/>
        <v>20</v>
      </c>
    </row>
    <row r="45" spans="1:60" ht="20.100000000000001" customHeight="1" thickBot="1" x14ac:dyDescent="0.25">
      <c r="A45" s="605"/>
      <c r="B45" s="615"/>
      <c r="C45" s="616"/>
      <c r="D45" s="13" t="s">
        <v>68</v>
      </c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56"/>
      <c r="V45" s="289"/>
      <c r="W45" s="57"/>
      <c r="X45" s="57"/>
      <c r="Y45" s="292"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v>0</v>
      </c>
      <c r="AR45" s="292">
        <v>0</v>
      </c>
      <c r="AS45" s="292">
        <v>0</v>
      </c>
      <c r="AT45" s="292">
        <v>0</v>
      </c>
      <c r="AU45" s="292">
        <v>0</v>
      </c>
      <c r="AV45" s="293"/>
      <c r="AW45" s="288">
        <f>SUM(Y45:AU45)</f>
        <v>0</v>
      </c>
      <c r="AX45" s="322"/>
      <c r="AY45" s="322"/>
      <c r="AZ45" s="322"/>
      <c r="BA45" s="322"/>
      <c r="BB45" s="322"/>
      <c r="BC45" s="322"/>
      <c r="BD45" s="322"/>
      <c r="BE45" s="322"/>
      <c r="BF45" s="322"/>
      <c r="BG45" s="323"/>
      <c r="BH45" s="296">
        <f t="shared" si="24"/>
        <v>0</v>
      </c>
    </row>
    <row r="46" spans="1:60" ht="20.100000000000001" customHeight="1" x14ac:dyDescent="0.2">
      <c r="A46" s="605"/>
      <c r="B46" s="588" t="s">
        <v>164</v>
      </c>
      <c r="C46" s="590" t="s">
        <v>165</v>
      </c>
      <c r="D46" s="33" t="s">
        <v>67</v>
      </c>
      <c r="E46" s="212">
        <f>E48</f>
        <v>0</v>
      </c>
      <c r="F46" s="79">
        <f t="shared" ref="F46:T46" si="28">F48</f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79">
        <f t="shared" si="28"/>
        <v>0</v>
      </c>
      <c r="O46" s="79">
        <f t="shared" si="28"/>
        <v>0</v>
      </c>
      <c r="P46" s="79">
        <f t="shared" si="28"/>
        <v>0</v>
      </c>
      <c r="Q46" s="79">
        <f t="shared" si="28"/>
        <v>0</v>
      </c>
      <c r="R46" s="79">
        <f t="shared" si="28"/>
        <v>0</v>
      </c>
      <c r="S46" s="79">
        <f t="shared" si="28"/>
        <v>0</v>
      </c>
      <c r="T46" s="79">
        <f t="shared" si="28"/>
        <v>0</v>
      </c>
      <c r="U46" s="79"/>
      <c r="V46" s="79">
        <f>SUM(E46:T46)</f>
        <v>0</v>
      </c>
      <c r="W46" s="34"/>
      <c r="X46" s="34"/>
      <c r="Y46" s="79">
        <f>Y48</f>
        <v>2</v>
      </c>
      <c r="Z46" s="79">
        <f t="shared" ref="Z46:AU46" si="29">Z48</f>
        <v>2</v>
      </c>
      <c r="AA46" s="79">
        <f t="shared" si="29"/>
        <v>2</v>
      </c>
      <c r="AB46" s="79">
        <f t="shared" si="29"/>
        <v>2</v>
      </c>
      <c r="AC46" s="79">
        <f t="shared" si="29"/>
        <v>2</v>
      </c>
      <c r="AD46" s="79">
        <f t="shared" si="29"/>
        <v>2</v>
      </c>
      <c r="AE46" s="79">
        <f t="shared" si="29"/>
        <v>2</v>
      </c>
      <c r="AF46" s="79">
        <f t="shared" si="29"/>
        <v>2</v>
      </c>
      <c r="AG46" s="79">
        <f t="shared" si="29"/>
        <v>2</v>
      </c>
      <c r="AH46" s="79">
        <f t="shared" si="29"/>
        <v>2</v>
      </c>
      <c r="AI46" s="79">
        <f t="shared" si="29"/>
        <v>2</v>
      </c>
      <c r="AJ46" s="79">
        <f t="shared" si="29"/>
        <v>2</v>
      </c>
      <c r="AK46" s="79">
        <f t="shared" si="29"/>
        <v>2</v>
      </c>
      <c r="AL46" s="79">
        <f t="shared" si="29"/>
        <v>2</v>
      </c>
      <c r="AM46" s="79">
        <f t="shared" si="29"/>
        <v>2</v>
      </c>
      <c r="AN46" s="79">
        <f t="shared" si="29"/>
        <v>2</v>
      </c>
      <c r="AO46" s="79">
        <f t="shared" si="29"/>
        <v>2</v>
      </c>
      <c r="AP46" s="79">
        <f t="shared" si="29"/>
        <v>2</v>
      </c>
      <c r="AQ46" s="79">
        <f t="shared" si="29"/>
        <v>2</v>
      </c>
      <c r="AR46" s="79">
        <f t="shared" si="29"/>
        <v>2</v>
      </c>
      <c r="AS46" s="79">
        <f t="shared" si="29"/>
        <v>2</v>
      </c>
      <c r="AT46" s="79">
        <f t="shared" si="29"/>
        <v>2</v>
      </c>
      <c r="AU46" s="79">
        <f t="shared" si="29"/>
        <v>2</v>
      </c>
      <c r="AV46" s="79"/>
      <c r="AW46" s="79">
        <f>SUM(Y46:AU46)</f>
        <v>46</v>
      </c>
      <c r="AX46" s="35">
        <f>SUM(AX48,AX58,AX60)</f>
        <v>0</v>
      </c>
      <c r="AY46" s="35">
        <f t="shared" ref="AY46:BG46" si="30">SUM(AY48,AY58,AY60)</f>
        <v>0</v>
      </c>
      <c r="AZ46" s="35">
        <f t="shared" si="30"/>
        <v>0</v>
      </c>
      <c r="BA46" s="35">
        <f t="shared" si="30"/>
        <v>0</v>
      </c>
      <c r="BB46" s="35">
        <f t="shared" si="30"/>
        <v>0</v>
      </c>
      <c r="BC46" s="35">
        <f t="shared" si="30"/>
        <v>0</v>
      </c>
      <c r="BD46" s="35">
        <f t="shared" si="30"/>
        <v>0</v>
      </c>
      <c r="BE46" s="35">
        <f t="shared" si="30"/>
        <v>0</v>
      </c>
      <c r="BF46" s="35">
        <f t="shared" si="30"/>
        <v>0</v>
      </c>
      <c r="BG46" s="35">
        <f t="shared" si="30"/>
        <v>0</v>
      </c>
      <c r="BH46" s="281">
        <f t="shared" si="24"/>
        <v>46</v>
      </c>
    </row>
    <row r="47" spans="1:60" ht="20.100000000000001" customHeight="1" thickBot="1" x14ac:dyDescent="0.25">
      <c r="A47" s="605"/>
      <c r="B47" s="589"/>
      <c r="C47" s="591"/>
      <c r="D47" s="276" t="s">
        <v>68</v>
      </c>
      <c r="E47" s="324">
        <f>E49</f>
        <v>0</v>
      </c>
      <c r="F47" s="298">
        <f t="shared" ref="F47:T47" si="31">F49</f>
        <v>0</v>
      </c>
      <c r="G47" s="298">
        <f t="shared" si="31"/>
        <v>0</v>
      </c>
      <c r="H47" s="298">
        <f t="shared" si="31"/>
        <v>0</v>
      </c>
      <c r="I47" s="298">
        <f t="shared" si="31"/>
        <v>0</v>
      </c>
      <c r="J47" s="298">
        <f t="shared" si="31"/>
        <v>0</v>
      </c>
      <c r="K47" s="298">
        <f t="shared" si="31"/>
        <v>0</v>
      </c>
      <c r="L47" s="298">
        <f t="shared" si="31"/>
        <v>0</v>
      </c>
      <c r="M47" s="298">
        <f t="shared" si="31"/>
        <v>0</v>
      </c>
      <c r="N47" s="298">
        <f t="shared" si="31"/>
        <v>0</v>
      </c>
      <c r="O47" s="298">
        <f t="shared" si="31"/>
        <v>0</v>
      </c>
      <c r="P47" s="298">
        <f t="shared" si="31"/>
        <v>0</v>
      </c>
      <c r="Q47" s="298">
        <f t="shared" si="31"/>
        <v>0</v>
      </c>
      <c r="R47" s="298">
        <f t="shared" si="31"/>
        <v>0</v>
      </c>
      <c r="S47" s="298">
        <f t="shared" si="31"/>
        <v>0</v>
      </c>
      <c r="T47" s="298">
        <f t="shared" si="31"/>
        <v>0</v>
      </c>
      <c r="U47" s="298"/>
      <c r="V47" s="299">
        <f>SUM(E49:T49)</f>
        <v>0</v>
      </c>
      <c r="W47" s="298"/>
      <c r="X47" s="298"/>
      <c r="Y47" s="298">
        <f>Y49</f>
        <v>0</v>
      </c>
      <c r="Z47" s="298">
        <f t="shared" ref="Z47:AU47" si="32">Z49</f>
        <v>0</v>
      </c>
      <c r="AA47" s="298">
        <f t="shared" si="32"/>
        <v>0</v>
      </c>
      <c r="AB47" s="298">
        <f t="shared" si="32"/>
        <v>0</v>
      </c>
      <c r="AC47" s="298">
        <f t="shared" si="32"/>
        <v>0</v>
      </c>
      <c r="AD47" s="298">
        <f t="shared" si="32"/>
        <v>0</v>
      </c>
      <c r="AE47" s="298">
        <f t="shared" si="32"/>
        <v>0</v>
      </c>
      <c r="AF47" s="298">
        <f t="shared" si="32"/>
        <v>0</v>
      </c>
      <c r="AG47" s="298">
        <f t="shared" si="32"/>
        <v>0</v>
      </c>
      <c r="AH47" s="298">
        <f t="shared" si="32"/>
        <v>0</v>
      </c>
      <c r="AI47" s="298">
        <f t="shared" si="32"/>
        <v>0</v>
      </c>
      <c r="AJ47" s="298">
        <f t="shared" si="32"/>
        <v>0</v>
      </c>
      <c r="AK47" s="298">
        <f t="shared" si="32"/>
        <v>0</v>
      </c>
      <c r="AL47" s="298">
        <f t="shared" si="32"/>
        <v>0</v>
      </c>
      <c r="AM47" s="298">
        <f t="shared" si="32"/>
        <v>0</v>
      </c>
      <c r="AN47" s="298">
        <f t="shared" si="32"/>
        <v>0</v>
      </c>
      <c r="AO47" s="298">
        <f t="shared" si="32"/>
        <v>0</v>
      </c>
      <c r="AP47" s="298">
        <f t="shared" si="32"/>
        <v>0</v>
      </c>
      <c r="AQ47" s="298">
        <f t="shared" si="32"/>
        <v>0</v>
      </c>
      <c r="AR47" s="298">
        <f t="shared" si="32"/>
        <v>0</v>
      </c>
      <c r="AS47" s="298">
        <f t="shared" si="32"/>
        <v>0</v>
      </c>
      <c r="AT47" s="298">
        <f t="shared" si="32"/>
        <v>0</v>
      </c>
      <c r="AU47" s="298">
        <f t="shared" si="32"/>
        <v>0</v>
      </c>
      <c r="AV47" s="298"/>
      <c r="AW47" s="298">
        <f>AW49</f>
        <v>0</v>
      </c>
      <c r="AX47" s="300">
        <f>SUM(AX49,AX59,AX61)</f>
        <v>0</v>
      </c>
      <c r="AY47" s="300">
        <f t="shared" ref="AY47:BG47" si="33">SUM(AY49,AY59,AY61)</f>
        <v>0</v>
      </c>
      <c r="AZ47" s="300">
        <f t="shared" si="33"/>
        <v>0</v>
      </c>
      <c r="BA47" s="300">
        <f t="shared" si="33"/>
        <v>0</v>
      </c>
      <c r="BB47" s="300">
        <f t="shared" si="33"/>
        <v>0</v>
      </c>
      <c r="BC47" s="300">
        <f t="shared" si="33"/>
        <v>0</v>
      </c>
      <c r="BD47" s="300">
        <f t="shared" si="33"/>
        <v>0</v>
      </c>
      <c r="BE47" s="300">
        <f t="shared" si="33"/>
        <v>0</v>
      </c>
      <c r="BF47" s="300">
        <f t="shared" si="33"/>
        <v>0</v>
      </c>
      <c r="BG47" s="300">
        <f t="shared" si="33"/>
        <v>0</v>
      </c>
      <c r="BH47" s="318">
        <f t="shared" si="24"/>
        <v>0</v>
      </c>
    </row>
    <row r="48" spans="1:60" ht="20.100000000000001" customHeight="1" x14ac:dyDescent="0.2">
      <c r="A48" s="605"/>
      <c r="B48" s="586" t="s">
        <v>15</v>
      </c>
      <c r="C48" s="611" t="s">
        <v>166</v>
      </c>
      <c r="D48" s="334" t="s">
        <v>67</v>
      </c>
      <c r="E48" s="314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06"/>
      <c r="V48" s="307"/>
      <c r="W48" s="308"/>
      <c r="X48" s="308"/>
      <c r="Y48" s="325">
        <v>2</v>
      </c>
      <c r="Z48" s="326">
        <v>2</v>
      </c>
      <c r="AA48" s="326">
        <v>2</v>
      </c>
      <c r="AB48" s="326">
        <v>2</v>
      </c>
      <c r="AC48" s="326">
        <v>2</v>
      </c>
      <c r="AD48" s="326">
        <v>2</v>
      </c>
      <c r="AE48" s="326">
        <v>2</v>
      </c>
      <c r="AF48" s="326">
        <v>2</v>
      </c>
      <c r="AG48" s="326">
        <v>2</v>
      </c>
      <c r="AH48" s="326">
        <v>2</v>
      </c>
      <c r="AI48" s="326">
        <v>2</v>
      </c>
      <c r="AJ48" s="326">
        <v>2</v>
      </c>
      <c r="AK48" s="326">
        <v>2</v>
      </c>
      <c r="AL48" s="326">
        <v>2</v>
      </c>
      <c r="AM48" s="326">
        <v>2</v>
      </c>
      <c r="AN48" s="326">
        <v>2</v>
      </c>
      <c r="AO48" s="326">
        <v>2</v>
      </c>
      <c r="AP48" s="326">
        <v>2</v>
      </c>
      <c r="AQ48" s="326">
        <v>2</v>
      </c>
      <c r="AR48" s="326">
        <v>2</v>
      </c>
      <c r="AS48" s="326">
        <v>2</v>
      </c>
      <c r="AT48" s="326">
        <v>2</v>
      </c>
      <c r="AU48" s="326">
        <v>2</v>
      </c>
      <c r="AV48" s="532" t="s">
        <v>242</v>
      </c>
      <c r="AW48" s="327">
        <f>SUM(Y48:AU48)</f>
        <v>46</v>
      </c>
      <c r="AX48" s="316"/>
      <c r="AY48" s="316"/>
      <c r="AZ48" s="316"/>
      <c r="BA48" s="316"/>
      <c r="BB48" s="316"/>
      <c r="BC48" s="316"/>
      <c r="BD48" s="316"/>
      <c r="BE48" s="316"/>
      <c r="BF48" s="316"/>
      <c r="BG48" s="317"/>
      <c r="BH48" s="328">
        <f t="shared" si="24"/>
        <v>46</v>
      </c>
    </row>
    <row r="49" spans="1:60" ht="20.100000000000001" customHeight="1" thickBot="1" x14ac:dyDescent="0.25">
      <c r="A49" s="605"/>
      <c r="B49" s="587"/>
      <c r="C49" s="612"/>
      <c r="D49" s="91" t="s">
        <v>68</v>
      </c>
      <c r="E49" s="309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63"/>
      <c r="V49" s="284"/>
      <c r="W49" s="64"/>
      <c r="X49" s="64"/>
      <c r="Y49" s="310">
        <v>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v>0</v>
      </c>
      <c r="AJ49" s="310">
        <v>0</v>
      </c>
      <c r="AK49" s="310">
        <v>0</v>
      </c>
      <c r="AL49" s="310">
        <v>0</v>
      </c>
      <c r="AM49" s="310">
        <v>0</v>
      </c>
      <c r="AN49" s="310">
        <v>0</v>
      </c>
      <c r="AO49" s="310">
        <v>0</v>
      </c>
      <c r="AP49" s="310">
        <v>0</v>
      </c>
      <c r="AQ49" s="310">
        <v>0</v>
      </c>
      <c r="AR49" s="310">
        <v>0</v>
      </c>
      <c r="AS49" s="310">
        <v>0</v>
      </c>
      <c r="AT49" s="310">
        <v>0</v>
      </c>
      <c r="AU49" s="310">
        <v>0</v>
      </c>
      <c r="AV49" s="311"/>
      <c r="AW49" s="312">
        <f>SUM(Y49:AU49)</f>
        <v>0</v>
      </c>
      <c r="AX49" s="329"/>
      <c r="AY49" s="329"/>
      <c r="AZ49" s="329"/>
      <c r="BA49" s="329"/>
      <c r="BB49" s="329"/>
      <c r="BC49" s="329"/>
      <c r="BD49" s="329"/>
      <c r="BE49" s="329"/>
      <c r="BF49" s="329"/>
      <c r="BG49" s="330"/>
      <c r="BH49" s="313">
        <f t="shared" si="24"/>
        <v>0</v>
      </c>
    </row>
    <row r="50" spans="1:60" ht="23.25" customHeight="1" x14ac:dyDescent="0.2">
      <c r="A50" s="605"/>
      <c r="B50" s="595" t="s">
        <v>69</v>
      </c>
      <c r="C50" s="596"/>
      <c r="D50" s="597"/>
      <c r="E50" s="301">
        <f>SUM(E8,E30,E38)</f>
        <v>36</v>
      </c>
      <c r="F50" s="302">
        <f t="shared" ref="F50:T50" si="34">SUM(F8,F30,F38)</f>
        <v>36</v>
      </c>
      <c r="G50" s="302">
        <f t="shared" si="34"/>
        <v>36</v>
      </c>
      <c r="H50" s="302">
        <f t="shared" si="34"/>
        <v>36</v>
      </c>
      <c r="I50" s="302">
        <f t="shared" si="34"/>
        <v>36</v>
      </c>
      <c r="J50" s="302">
        <f t="shared" si="34"/>
        <v>36</v>
      </c>
      <c r="K50" s="302">
        <f t="shared" si="34"/>
        <v>36</v>
      </c>
      <c r="L50" s="302">
        <f t="shared" si="34"/>
        <v>36</v>
      </c>
      <c r="M50" s="302">
        <f t="shared" si="34"/>
        <v>36</v>
      </c>
      <c r="N50" s="302">
        <f t="shared" si="34"/>
        <v>36</v>
      </c>
      <c r="O50" s="302">
        <f t="shared" si="34"/>
        <v>36</v>
      </c>
      <c r="P50" s="302">
        <f t="shared" si="34"/>
        <v>36</v>
      </c>
      <c r="Q50" s="302">
        <f t="shared" si="34"/>
        <v>36</v>
      </c>
      <c r="R50" s="302">
        <f t="shared" si="34"/>
        <v>36</v>
      </c>
      <c r="S50" s="302">
        <f t="shared" si="34"/>
        <v>36</v>
      </c>
      <c r="T50" s="302">
        <f t="shared" si="34"/>
        <v>36</v>
      </c>
      <c r="U50" s="290" t="s">
        <v>89</v>
      </c>
      <c r="V50" s="204">
        <f>SUM(E50:T50)</f>
        <v>576</v>
      </c>
      <c r="W50" s="291"/>
      <c r="X50" s="291"/>
      <c r="Y50" s="302">
        <f>SUM(Y8,Y30,Y38,Y42,Y46)</f>
        <v>36</v>
      </c>
      <c r="Z50" s="302">
        <f t="shared" ref="Z50:AU50" si="35">SUM(Z8,Z30,Z38,Z42,Z46)</f>
        <v>36</v>
      </c>
      <c r="AA50" s="302">
        <f t="shared" si="35"/>
        <v>36</v>
      </c>
      <c r="AB50" s="302">
        <f t="shared" si="35"/>
        <v>36</v>
      </c>
      <c r="AC50" s="302">
        <f t="shared" si="35"/>
        <v>36</v>
      </c>
      <c r="AD50" s="302">
        <f t="shared" si="35"/>
        <v>36</v>
      </c>
      <c r="AE50" s="302">
        <f t="shared" si="35"/>
        <v>36</v>
      </c>
      <c r="AF50" s="302">
        <f t="shared" si="35"/>
        <v>36</v>
      </c>
      <c r="AG50" s="302">
        <f t="shared" si="35"/>
        <v>36</v>
      </c>
      <c r="AH50" s="302">
        <f t="shared" si="35"/>
        <v>36</v>
      </c>
      <c r="AI50" s="302">
        <f t="shared" si="35"/>
        <v>36</v>
      </c>
      <c r="AJ50" s="302">
        <f t="shared" si="35"/>
        <v>36</v>
      </c>
      <c r="AK50" s="302">
        <f t="shared" si="35"/>
        <v>36</v>
      </c>
      <c r="AL50" s="302">
        <f t="shared" si="35"/>
        <v>36</v>
      </c>
      <c r="AM50" s="302">
        <f t="shared" si="35"/>
        <v>36</v>
      </c>
      <c r="AN50" s="302">
        <f t="shared" si="35"/>
        <v>36</v>
      </c>
      <c r="AO50" s="302">
        <f t="shared" si="35"/>
        <v>36</v>
      </c>
      <c r="AP50" s="302">
        <f t="shared" si="35"/>
        <v>36</v>
      </c>
      <c r="AQ50" s="302">
        <f t="shared" si="35"/>
        <v>36</v>
      </c>
      <c r="AR50" s="302">
        <f t="shared" si="35"/>
        <v>36</v>
      </c>
      <c r="AS50" s="302">
        <f t="shared" si="35"/>
        <v>36</v>
      </c>
      <c r="AT50" s="302">
        <f t="shared" si="35"/>
        <v>36</v>
      </c>
      <c r="AU50" s="302">
        <f t="shared" si="35"/>
        <v>36</v>
      </c>
      <c r="AV50" s="303" t="s">
        <v>87</v>
      </c>
      <c r="AW50" s="204">
        <f>SUM(Y50:AU50)</f>
        <v>828</v>
      </c>
      <c r="AX50" s="304"/>
      <c r="AY50" s="304"/>
      <c r="AZ50" s="304"/>
      <c r="BA50" s="304"/>
      <c r="BB50" s="304"/>
      <c r="BC50" s="304"/>
      <c r="BD50" s="304"/>
      <c r="BE50" s="304"/>
      <c r="BF50" s="304"/>
      <c r="BG50" s="305"/>
      <c r="BH50" s="297">
        <f t="shared" si="24"/>
        <v>1404</v>
      </c>
    </row>
    <row r="51" spans="1:60" ht="26.25" customHeight="1" x14ac:dyDescent="0.2">
      <c r="A51" s="606"/>
      <c r="B51" s="598" t="s">
        <v>70</v>
      </c>
      <c r="C51" s="599"/>
      <c r="D51" s="600"/>
      <c r="E51" s="294">
        <f>SUM(E9,E31,E39)</f>
        <v>0</v>
      </c>
      <c r="F51" s="65">
        <f t="shared" ref="F51:T51" si="36">SUM(F9,F31,F39)</f>
        <v>0</v>
      </c>
      <c r="G51" s="65">
        <f t="shared" si="36"/>
        <v>0</v>
      </c>
      <c r="H51" s="65">
        <f t="shared" si="36"/>
        <v>0</v>
      </c>
      <c r="I51" s="65">
        <f t="shared" si="36"/>
        <v>0</v>
      </c>
      <c r="J51" s="65">
        <f t="shared" si="36"/>
        <v>0</v>
      </c>
      <c r="K51" s="65">
        <f t="shared" si="36"/>
        <v>0</v>
      </c>
      <c r="L51" s="65">
        <f t="shared" si="36"/>
        <v>0</v>
      </c>
      <c r="M51" s="65">
        <f t="shared" si="36"/>
        <v>0</v>
      </c>
      <c r="N51" s="65">
        <f t="shared" si="36"/>
        <v>0</v>
      </c>
      <c r="O51" s="65">
        <f t="shared" si="36"/>
        <v>0</v>
      </c>
      <c r="P51" s="65">
        <f t="shared" si="36"/>
        <v>0</v>
      </c>
      <c r="Q51" s="65">
        <f t="shared" si="36"/>
        <v>0</v>
      </c>
      <c r="R51" s="65">
        <f t="shared" si="36"/>
        <v>0</v>
      </c>
      <c r="S51" s="65">
        <f t="shared" si="36"/>
        <v>0</v>
      </c>
      <c r="T51" s="65">
        <f t="shared" si="36"/>
        <v>0</v>
      </c>
      <c r="U51" s="56"/>
      <c r="V51" s="66">
        <f>SUM(V9,V31)</f>
        <v>0</v>
      </c>
      <c r="W51" s="57"/>
      <c r="X51" s="57"/>
      <c r="Y51" s="65">
        <f>SUM(Y9,Y31,Y39,Y43,Y47)</f>
        <v>0</v>
      </c>
      <c r="Z51" s="65">
        <f t="shared" ref="Z51:AU51" si="37">SUM(Z9,Z31,Z39)</f>
        <v>0</v>
      </c>
      <c r="AA51" s="65">
        <f t="shared" si="37"/>
        <v>0</v>
      </c>
      <c r="AB51" s="65">
        <f t="shared" si="37"/>
        <v>0</v>
      </c>
      <c r="AC51" s="65">
        <f t="shared" si="37"/>
        <v>0</v>
      </c>
      <c r="AD51" s="65">
        <f t="shared" si="37"/>
        <v>0</v>
      </c>
      <c r="AE51" s="65">
        <f t="shared" si="37"/>
        <v>0</v>
      </c>
      <c r="AF51" s="65">
        <f t="shared" si="37"/>
        <v>0</v>
      </c>
      <c r="AG51" s="65">
        <f t="shared" si="37"/>
        <v>0</v>
      </c>
      <c r="AH51" s="65">
        <f t="shared" si="37"/>
        <v>0</v>
      </c>
      <c r="AI51" s="65">
        <f t="shared" si="37"/>
        <v>0</v>
      </c>
      <c r="AJ51" s="65">
        <f t="shared" si="37"/>
        <v>0</v>
      </c>
      <c r="AK51" s="65">
        <f t="shared" si="37"/>
        <v>0</v>
      </c>
      <c r="AL51" s="65">
        <f t="shared" si="37"/>
        <v>0</v>
      </c>
      <c r="AM51" s="65">
        <f t="shared" si="37"/>
        <v>0</v>
      </c>
      <c r="AN51" s="65">
        <f t="shared" si="37"/>
        <v>0</v>
      </c>
      <c r="AO51" s="65">
        <f t="shared" si="37"/>
        <v>0</v>
      </c>
      <c r="AP51" s="65">
        <f t="shared" si="37"/>
        <v>0</v>
      </c>
      <c r="AQ51" s="65">
        <f t="shared" si="37"/>
        <v>0</v>
      </c>
      <c r="AR51" s="65">
        <f t="shared" si="37"/>
        <v>0</v>
      </c>
      <c r="AS51" s="65">
        <f t="shared" si="37"/>
        <v>0</v>
      </c>
      <c r="AT51" s="65">
        <f t="shared" si="37"/>
        <v>0</v>
      </c>
      <c r="AU51" s="65">
        <f t="shared" si="37"/>
        <v>0</v>
      </c>
      <c r="AV51" s="47"/>
      <c r="AW51" s="66">
        <f>SUM(Y51:AU51)</f>
        <v>0</v>
      </c>
      <c r="AX51" s="67"/>
      <c r="AY51" s="67"/>
      <c r="AZ51" s="67"/>
      <c r="BA51" s="67"/>
      <c r="BB51" s="67"/>
      <c r="BC51" s="67"/>
      <c r="BD51" s="67"/>
      <c r="BE51" s="67"/>
      <c r="BF51" s="67"/>
      <c r="BG51" s="68"/>
      <c r="BH51" s="69">
        <f t="shared" si="24"/>
        <v>0</v>
      </c>
    </row>
    <row r="52" spans="1:60" ht="20.100000000000001" customHeight="1" thickBot="1" x14ac:dyDescent="0.25">
      <c r="A52" s="62"/>
      <c r="B52" s="601" t="s">
        <v>71</v>
      </c>
      <c r="C52" s="602"/>
      <c r="D52" s="603"/>
      <c r="E52" s="295">
        <f>SUM(E50:E51)</f>
        <v>36</v>
      </c>
      <c r="F52" s="21">
        <f t="shared" ref="F52:T52" si="38">SUM(F50:F51)</f>
        <v>36</v>
      </c>
      <c r="G52" s="21">
        <f t="shared" si="38"/>
        <v>36</v>
      </c>
      <c r="H52" s="21">
        <f t="shared" si="38"/>
        <v>36</v>
      </c>
      <c r="I52" s="21">
        <f t="shared" si="38"/>
        <v>36</v>
      </c>
      <c r="J52" s="21">
        <f t="shared" si="38"/>
        <v>36</v>
      </c>
      <c r="K52" s="21">
        <f t="shared" si="38"/>
        <v>36</v>
      </c>
      <c r="L52" s="21">
        <f t="shared" si="38"/>
        <v>36</v>
      </c>
      <c r="M52" s="21">
        <f t="shared" si="38"/>
        <v>36</v>
      </c>
      <c r="N52" s="21">
        <f t="shared" si="38"/>
        <v>36</v>
      </c>
      <c r="O52" s="21">
        <f t="shared" si="38"/>
        <v>36</v>
      </c>
      <c r="P52" s="21">
        <f t="shared" si="38"/>
        <v>36</v>
      </c>
      <c r="Q52" s="21">
        <f t="shared" si="38"/>
        <v>36</v>
      </c>
      <c r="R52" s="21">
        <f t="shared" si="38"/>
        <v>36</v>
      </c>
      <c r="S52" s="21">
        <f t="shared" si="38"/>
        <v>36</v>
      </c>
      <c r="T52" s="21">
        <f t="shared" si="38"/>
        <v>36</v>
      </c>
      <c r="U52" s="63"/>
      <c r="V52" s="205">
        <f>SUM(V50:V51)</f>
        <v>576</v>
      </c>
      <c r="W52" s="64"/>
      <c r="X52" s="64"/>
      <c r="Y52" s="21">
        <f t="shared" ref="Y52:AU52" si="39">SUM(Y50:Y51)</f>
        <v>36</v>
      </c>
      <c r="Z52" s="21">
        <f t="shared" si="39"/>
        <v>36</v>
      </c>
      <c r="AA52" s="21">
        <f t="shared" si="39"/>
        <v>36</v>
      </c>
      <c r="AB52" s="21">
        <f t="shared" si="39"/>
        <v>36</v>
      </c>
      <c r="AC52" s="21">
        <f t="shared" si="39"/>
        <v>36</v>
      </c>
      <c r="AD52" s="21">
        <f t="shared" si="39"/>
        <v>36</v>
      </c>
      <c r="AE52" s="21">
        <f t="shared" si="39"/>
        <v>36</v>
      </c>
      <c r="AF52" s="21">
        <f t="shared" si="39"/>
        <v>36</v>
      </c>
      <c r="AG52" s="21">
        <f t="shared" si="39"/>
        <v>36</v>
      </c>
      <c r="AH52" s="21">
        <f t="shared" si="39"/>
        <v>36</v>
      </c>
      <c r="AI52" s="21">
        <f t="shared" si="39"/>
        <v>36</v>
      </c>
      <c r="AJ52" s="21">
        <f t="shared" si="39"/>
        <v>36</v>
      </c>
      <c r="AK52" s="21">
        <f t="shared" si="39"/>
        <v>36</v>
      </c>
      <c r="AL52" s="21">
        <f t="shared" si="39"/>
        <v>36</v>
      </c>
      <c r="AM52" s="21">
        <f t="shared" si="39"/>
        <v>36</v>
      </c>
      <c r="AN52" s="21">
        <f t="shared" si="39"/>
        <v>36</v>
      </c>
      <c r="AO52" s="21">
        <f t="shared" si="39"/>
        <v>36</v>
      </c>
      <c r="AP52" s="21">
        <f t="shared" si="39"/>
        <v>36</v>
      </c>
      <c r="AQ52" s="21">
        <f t="shared" si="39"/>
        <v>36</v>
      </c>
      <c r="AR52" s="21">
        <f t="shared" si="39"/>
        <v>36</v>
      </c>
      <c r="AS52" s="21">
        <f t="shared" si="39"/>
        <v>36</v>
      </c>
      <c r="AT52" s="21">
        <f t="shared" si="39"/>
        <v>36</v>
      </c>
      <c r="AU52" s="21">
        <f t="shared" si="39"/>
        <v>36</v>
      </c>
      <c r="AV52" s="71"/>
      <c r="AW52" s="70">
        <f>SUM(AW50:AW51)</f>
        <v>828</v>
      </c>
      <c r="AX52" s="72"/>
      <c r="AY52" s="72"/>
      <c r="AZ52" s="72"/>
      <c r="BA52" s="72"/>
      <c r="BB52" s="72"/>
      <c r="BC52" s="72"/>
      <c r="BD52" s="72"/>
      <c r="BE52" s="72"/>
      <c r="BF52" s="72"/>
      <c r="BG52" s="73"/>
      <c r="BH52" s="74">
        <f>SUM(BH50:BH51)</f>
        <v>1404</v>
      </c>
    </row>
    <row r="53" spans="1:60" ht="20.100000000000001" customHeight="1" x14ac:dyDescent="0.2">
      <c r="A53" s="62"/>
    </row>
    <row r="54" spans="1:60" ht="20.100000000000001" customHeight="1" x14ac:dyDescent="0.2">
      <c r="A54" s="62"/>
      <c r="B54" s="3"/>
    </row>
    <row r="55" spans="1:60" ht="20.100000000000001" customHeight="1" x14ac:dyDescent="0.2">
      <c r="A55" s="62"/>
    </row>
    <row r="56" spans="1:60" ht="20.100000000000001" customHeight="1" x14ac:dyDescent="0.2">
      <c r="A56" s="62"/>
    </row>
    <row r="57" spans="1:60" ht="20.100000000000001" customHeight="1" thickBot="1" x14ac:dyDescent="0.25">
      <c r="A57" s="62"/>
    </row>
    <row r="58" spans="1:60" ht="27" hidden="1" customHeight="1" x14ac:dyDescent="0.2">
      <c r="A58" s="62"/>
    </row>
    <row r="59" spans="1:60" ht="27" hidden="1" customHeight="1" x14ac:dyDescent="0.2">
      <c r="A59" s="62"/>
    </row>
    <row r="60" spans="1:60" ht="20.100000000000001" hidden="1" customHeight="1" x14ac:dyDescent="0.2">
      <c r="A60" s="62"/>
    </row>
    <row r="61" spans="1:60" ht="20.100000000000001" hidden="1" customHeight="1" thickBot="1" x14ac:dyDescent="0.25">
      <c r="A61" s="62"/>
    </row>
    <row r="62" spans="1:60" ht="24.95" customHeight="1" x14ac:dyDescent="0.2">
      <c r="A62" s="592"/>
    </row>
    <row r="63" spans="1:60" ht="24.95" customHeight="1" x14ac:dyDescent="0.2">
      <c r="A63" s="593"/>
    </row>
    <row r="64" spans="1:60" ht="24.95" customHeight="1" thickBot="1" x14ac:dyDescent="0.25">
      <c r="A64" s="594"/>
    </row>
    <row r="65" hidden="1" x14ac:dyDescent="0.2"/>
  </sheetData>
  <mergeCells count="67">
    <mergeCell ref="A3:A7"/>
    <mergeCell ref="B3:B7"/>
    <mergeCell ref="C3:C7"/>
    <mergeCell ref="B28:B29"/>
    <mergeCell ref="B30:B31"/>
    <mergeCell ref="C36:C37"/>
    <mergeCell ref="B18:B19"/>
    <mergeCell ref="C18:C19"/>
    <mergeCell ref="B32:B33"/>
    <mergeCell ref="C32:C33"/>
    <mergeCell ref="B36:B37"/>
    <mergeCell ref="B24:B25"/>
    <mergeCell ref="C24:C25"/>
    <mergeCell ref="B26:B27"/>
    <mergeCell ref="C26:C27"/>
    <mergeCell ref="I1:J1"/>
    <mergeCell ref="B22:B23"/>
    <mergeCell ref="C22:C23"/>
    <mergeCell ref="C14:C15"/>
    <mergeCell ref="B16:B17"/>
    <mergeCell ref="C16:C17"/>
    <mergeCell ref="C12:C13"/>
    <mergeCell ref="B14:B15"/>
    <mergeCell ref="C20:C21"/>
    <mergeCell ref="F3:H3"/>
    <mergeCell ref="J3:M3"/>
    <mergeCell ref="C8:C9"/>
    <mergeCell ref="B10:B11"/>
    <mergeCell ref="C10:C11"/>
    <mergeCell ref="B12:B13"/>
    <mergeCell ref="B20:B21"/>
    <mergeCell ref="X3:AA3"/>
    <mergeCell ref="AG3:AI3"/>
    <mergeCell ref="AT3:AV3"/>
    <mergeCell ref="D3:D7"/>
    <mergeCell ref="BH3:BH7"/>
    <mergeCell ref="E4:BG4"/>
    <mergeCell ref="E6:BG6"/>
    <mergeCell ref="N3:Q3"/>
    <mergeCell ref="S3:U3"/>
    <mergeCell ref="AC3:AE3"/>
    <mergeCell ref="AK3:AM3"/>
    <mergeCell ref="AO3:AR3"/>
    <mergeCell ref="AY3:BB3"/>
    <mergeCell ref="BC3:BF3"/>
    <mergeCell ref="A62:A64"/>
    <mergeCell ref="B50:D50"/>
    <mergeCell ref="B51:D51"/>
    <mergeCell ref="B52:D52"/>
    <mergeCell ref="A8:A51"/>
    <mergeCell ref="B8:B9"/>
    <mergeCell ref="B42:B43"/>
    <mergeCell ref="C42:C43"/>
    <mergeCell ref="B34:B35"/>
    <mergeCell ref="C34:C35"/>
    <mergeCell ref="B48:B49"/>
    <mergeCell ref="C48:C49"/>
    <mergeCell ref="C40:C41"/>
    <mergeCell ref="B44:B45"/>
    <mergeCell ref="C44:C45"/>
    <mergeCell ref="C28:C29"/>
    <mergeCell ref="B40:B41"/>
    <mergeCell ref="B38:B39"/>
    <mergeCell ref="C30:C31"/>
    <mergeCell ref="B46:B47"/>
    <mergeCell ref="C46:C47"/>
    <mergeCell ref="C38:C39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6"/>
  <sheetViews>
    <sheetView zoomScale="50" zoomScaleNormal="50" workbookViewId="0">
      <selection activeCell="L44" sqref="L44"/>
    </sheetView>
  </sheetViews>
  <sheetFormatPr defaultRowHeight="12.75" x14ac:dyDescent="0.2"/>
  <cols>
    <col min="1" max="1" width="2.85546875" customWidth="1"/>
    <col min="2" max="2" width="10.28515625" customWidth="1"/>
    <col min="3" max="3" width="20.42578125" customWidth="1"/>
    <col min="5" max="21" width="3.28515625" customWidth="1"/>
    <col min="22" max="22" width="5.28515625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 x14ac:dyDescent="0.25">
      <c r="B1" s="2" t="s">
        <v>54</v>
      </c>
    </row>
    <row r="2" spans="1:62" ht="15.75" thickBot="1" x14ac:dyDescent="0.3">
      <c r="B2" s="2" t="s">
        <v>78</v>
      </c>
      <c r="C2" s="3"/>
      <c r="D2" s="3" t="s">
        <v>231</v>
      </c>
      <c r="V2" s="3" t="s">
        <v>231</v>
      </c>
    </row>
    <row r="3" spans="1:62" ht="64.5" customHeight="1" x14ac:dyDescent="0.2">
      <c r="A3" s="634" t="s">
        <v>40</v>
      </c>
      <c r="B3" s="637" t="s">
        <v>0</v>
      </c>
      <c r="C3" s="640" t="s">
        <v>55</v>
      </c>
      <c r="D3" s="620" t="s">
        <v>56</v>
      </c>
      <c r="E3" s="23" t="s">
        <v>102</v>
      </c>
      <c r="F3" s="633" t="s">
        <v>41</v>
      </c>
      <c r="G3" s="633"/>
      <c r="H3" s="633"/>
      <c r="I3" s="18" t="s">
        <v>103</v>
      </c>
      <c r="J3" s="619" t="s">
        <v>42</v>
      </c>
      <c r="K3" s="619"/>
      <c r="L3" s="619"/>
      <c r="M3" s="619"/>
      <c r="N3" s="619" t="s">
        <v>43</v>
      </c>
      <c r="O3" s="619"/>
      <c r="P3" s="619"/>
      <c r="Q3" s="619"/>
      <c r="R3" s="4" t="s">
        <v>104</v>
      </c>
      <c r="S3" s="656" t="s">
        <v>44</v>
      </c>
      <c r="T3" s="657"/>
      <c r="U3" s="657"/>
      <c r="V3" s="658"/>
      <c r="W3" s="75" t="s">
        <v>57</v>
      </c>
      <c r="X3" s="4" t="s">
        <v>105</v>
      </c>
      <c r="Y3" s="619" t="s">
        <v>45</v>
      </c>
      <c r="Z3" s="619"/>
      <c r="AA3" s="619"/>
      <c r="AB3" s="619"/>
      <c r="AC3" s="4" t="s">
        <v>106</v>
      </c>
      <c r="AD3" s="619" t="s">
        <v>46</v>
      </c>
      <c r="AE3" s="619"/>
      <c r="AF3" s="619"/>
      <c r="AG3" s="4" t="s">
        <v>107</v>
      </c>
      <c r="AH3" s="619" t="s">
        <v>47</v>
      </c>
      <c r="AI3" s="619"/>
      <c r="AJ3" s="619"/>
      <c r="AK3" s="4" t="s">
        <v>58</v>
      </c>
      <c r="AL3" s="619" t="s">
        <v>48</v>
      </c>
      <c r="AM3" s="619"/>
      <c r="AN3" s="619"/>
      <c r="AO3" s="4" t="s">
        <v>59</v>
      </c>
      <c r="AP3" s="619" t="s">
        <v>49</v>
      </c>
      <c r="AQ3" s="619"/>
      <c r="AR3" s="619"/>
      <c r="AS3" s="619"/>
      <c r="AT3" s="4" t="s">
        <v>60</v>
      </c>
      <c r="AU3" s="619" t="s">
        <v>50</v>
      </c>
      <c r="AV3" s="619"/>
      <c r="AW3" s="619"/>
      <c r="AX3" s="75" t="s">
        <v>57</v>
      </c>
      <c r="AY3" s="4" t="s">
        <v>61</v>
      </c>
      <c r="AZ3" s="619" t="s">
        <v>51</v>
      </c>
      <c r="BA3" s="619"/>
      <c r="BB3" s="619"/>
      <c r="BC3" s="619"/>
      <c r="BD3" s="619" t="s">
        <v>52</v>
      </c>
      <c r="BE3" s="619"/>
      <c r="BF3" s="619"/>
      <c r="BG3" s="619"/>
      <c r="BH3" s="76" t="s">
        <v>62</v>
      </c>
      <c r="BI3" s="623" t="s">
        <v>63</v>
      </c>
    </row>
    <row r="4" spans="1:62" x14ac:dyDescent="0.2">
      <c r="A4" s="635"/>
      <c r="B4" s="638"/>
      <c r="C4" s="641"/>
      <c r="D4" s="621"/>
      <c r="E4" s="653" t="s">
        <v>64</v>
      </c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5"/>
      <c r="BI4" s="624"/>
    </row>
    <row r="5" spans="1:62" x14ac:dyDescent="0.2">
      <c r="A5" s="635"/>
      <c r="B5" s="638"/>
      <c r="C5" s="641"/>
      <c r="D5" s="621"/>
      <c r="E5" s="25">
        <v>35</v>
      </c>
      <c r="F5" s="19">
        <v>36</v>
      </c>
      <c r="G5" s="19">
        <v>37</v>
      </c>
      <c r="H5" s="19">
        <v>38</v>
      </c>
      <c r="I5" s="19">
        <v>39</v>
      </c>
      <c r="J5" s="19">
        <v>40</v>
      </c>
      <c r="K5" s="19">
        <v>41</v>
      </c>
      <c r="L5" s="19">
        <v>42</v>
      </c>
      <c r="M5" s="19">
        <v>43</v>
      </c>
      <c r="N5" s="19">
        <v>44</v>
      </c>
      <c r="O5" s="19">
        <v>45</v>
      </c>
      <c r="P5" s="19">
        <v>46</v>
      </c>
      <c r="Q5" s="19">
        <v>47</v>
      </c>
      <c r="R5" s="19">
        <v>48</v>
      </c>
      <c r="S5" s="19">
        <v>49</v>
      </c>
      <c r="T5" s="19">
        <v>50</v>
      </c>
      <c r="U5" s="19">
        <v>51</v>
      </c>
      <c r="V5" s="19">
        <v>51</v>
      </c>
      <c r="W5" s="8"/>
      <c r="X5" s="19"/>
      <c r="Y5" s="19">
        <v>1</v>
      </c>
      <c r="Z5" s="19">
        <v>2</v>
      </c>
      <c r="AA5" s="19">
        <v>3</v>
      </c>
      <c r="AB5" s="19">
        <v>4</v>
      </c>
      <c r="AC5" s="19">
        <v>5</v>
      </c>
      <c r="AD5" s="19">
        <v>6</v>
      </c>
      <c r="AE5" s="19">
        <v>7</v>
      </c>
      <c r="AF5" s="19">
        <v>8</v>
      </c>
      <c r="AG5" s="19">
        <v>9</v>
      </c>
      <c r="AH5" s="19">
        <v>10</v>
      </c>
      <c r="AI5" s="19">
        <v>11</v>
      </c>
      <c r="AJ5" s="19">
        <v>12</v>
      </c>
      <c r="AK5" s="19">
        <v>13</v>
      </c>
      <c r="AL5" s="19">
        <v>14</v>
      </c>
      <c r="AM5" s="19">
        <v>15</v>
      </c>
      <c r="AN5" s="19">
        <v>16</v>
      </c>
      <c r="AO5" s="19">
        <v>17</v>
      </c>
      <c r="AP5" s="19">
        <v>18</v>
      </c>
      <c r="AQ5" s="19">
        <v>19</v>
      </c>
      <c r="AR5" s="19">
        <v>20</v>
      </c>
      <c r="AS5" s="19">
        <v>21</v>
      </c>
      <c r="AT5" s="19">
        <v>22</v>
      </c>
      <c r="AU5" s="19">
        <v>23</v>
      </c>
      <c r="AV5" s="19">
        <v>24</v>
      </c>
      <c r="AW5" s="19">
        <v>25</v>
      </c>
      <c r="AX5" s="8"/>
      <c r="AY5" s="19">
        <v>26</v>
      </c>
      <c r="AZ5" s="19">
        <v>27</v>
      </c>
      <c r="BA5" s="19">
        <v>28</v>
      </c>
      <c r="BB5" s="19">
        <v>29</v>
      </c>
      <c r="BC5" s="19">
        <v>30</v>
      </c>
      <c r="BD5" s="19">
        <v>31</v>
      </c>
      <c r="BE5" s="19">
        <v>32</v>
      </c>
      <c r="BF5" s="19">
        <v>33</v>
      </c>
      <c r="BG5" s="19">
        <v>34</v>
      </c>
      <c r="BH5" s="20">
        <v>35</v>
      </c>
      <c r="BI5" s="624"/>
    </row>
    <row r="6" spans="1:62" x14ac:dyDescent="0.2">
      <c r="A6" s="635"/>
      <c r="B6" s="638"/>
      <c r="C6" s="641"/>
      <c r="D6" s="621"/>
      <c r="E6" s="653" t="s">
        <v>65</v>
      </c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4"/>
      <c r="AO6" s="654"/>
      <c r="AP6" s="654"/>
      <c r="AQ6" s="654"/>
      <c r="AR6" s="654"/>
      <c r="AS6" s="654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54"/>
      <c r="BG6" s="654"/>
      <c r="BH6" s="655"/>
      <c r="BI6" s="624"/>
    </row>
    <row r="7" spans="1:62" ht="13.5" thickBot="1" x14ac:dyDescent="0.25">
      <c r="A7" s="635"/>
      <c r="B7" s="651"/>
      <c r="C7" s="641"/>
      <c r="D7" s="652"/>
      <c r="E7" s="2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17</v>
      </c>
      <c r="W7" s="77"/>
      <c r="X7" s="9">
        <v>18</v>
      </c>
      <c r="Y7" s="9">
        <v>19</v>
      </c>
      <c r="Z7" s="9">
        <v>20</v>
      </c>
      <c r="AA7" s="9">
        <v>21</v>
      </c>
      <c r="AB7" s="9">
        <v>22</v>
      </c>
      <c r="AC7" s="9">
        <v>23</v>
      </c>
      <c r="AD7" s="9">
        <v>24</v>
      </c>
      <c r="AE7" s="9">
        <v>25</v>
      </c>
      <c r="AF7" s="9">
        <v>26</v>
      </c>
      <c r="AG7" s="9">
        <v>27</v>
      </c>
      <c r="AH7" s="9">
        <v>28</v>
      </c>
      <c r="AI7" s="9">
        <v>29</v>
      </c>
      <c r="AJ7" s="9">
        <v>30</v>
      </c>
      <c r="AK7" s="9">
        <v>31</v>
      </c>
      <c r="AL7" s="9">
        <v>32</v>
      </c>
      <c r="AM7" s="9">
        <v>33</v>
      </c>
      <c r="AN7" s="9">
        <v>34</v>
      </c>
      <c r="AO7" s="9">
        <v>35</v>
      </c>
      <c r="AP7" s="9">
        <v>36</v>
      </c>
      <c r="AQ7" s="9">
        <v>37</v>
      </c>
      <c r="AR7" s="9">
        <v>38</v>
      </c>
      <c r="AS7" s="9">
        <v>39</v>
      </c>
      <c r="AT7" s="9">
        <v>40</v>
      </c>
      <c r="AU7" s="9">
        <v>41</v>
      </c>
      <c r="AV7" s="9">
        <v>42</v>
      </c>
      <c r="AW7" s="9">
        <v>43</v>
      </c>
      <c r="AX7" s="77"/>
      <c r="AY7" s="9">
        <v>44</v>
      </c>
      <c r="AZ7" s="9">
        <v>45</v>
      </c>
      <c r="BA7" s="9">
        <v>46</v>
      </c>
      <c r="BB7" s="9">
        <v>47</v>
      </c>
      <c r="BC7" s="9">
        <v>48</v>
      </c>
      <c r="BD7" s="9">
        <v>49</v>
      </c>
      <c r="BE7" s="9">
        <v>50</v>
      </c>
      <c r="BF7" s="9">
        <v>51</v>
      </c>
      <c r="BG7" s="9">
        <v>52</v>
      </c>
      <c r="BH7" s="78">
        <v>53</v>
      </c>
      <c r="BI7" s="625"/>
    </row>
    <row r="8" spans="1:62" ht="12.75" customHeight="1" x14ac:dyDescent="0.2">
      <c r="A8" s="659" t="s">
        <v>79</v>
      </c>
      <c r="B8" s="649" t="s">
        <v>149</v>
      </c>
      <c r="C8" s="649" t="s">
        <v>150</v>
      </c>
      <c r="D8" s="520" t="s">
        <v>67</v>
      </c>
      <c r="E8" s="79">
        <f>SUM(E10,E12)</f>
        <v>4</v>
      </c>
      <c r="F8" s="79">
        <f t="shared" ref="F8:R8" si="0">SUM(F10,F12)</f>
        <v>4</v>
      </c>
      <c r="G8" s="79">
        <f t="shared" si="0"/>
        <v>4</v>
      </c>
      <c r="H8" s="79">
        <f t="shared" si="0"/>
        <v>6</v>
      </c>
      <c r="I8" s="79">
        <f t="shared" si="0"/>
        <v>4</v>
      </c>
      <c r="J8" s="79">
        <f t="shared" si="0"/>
        <v>4</v>
      </c>
      <c r="K8" s="79">
        <f t="shared" si="0"/>
        <v>6</v>
      </c>
      <c r="L8" s="79">
        <f t="shared" si="0"/>
        <v>4</v>
      </c>
      <c r="M8" s="79">
        <f t="shared" si="0"/>
        <v>6</v>
      </c>
      <c r="N8" s="79">
        <f t="shared" si="0"/>
        <v>4</v>
      </c>
      <c r="O8" s="79">
        <f t="shared" si="0"/>
        <v>0</v>
      </c>
      <c r="P8" s="79">
        <f t="shared" si="0"/>
        <v>0</v>
      </c>
      <c r="Q8" s="79">
        <f t="shared" si="0"/>
        <v>0</v>
      </c>
      <c r="R8" s="79">
        <f t="shared" si="0"/>
        <v>6</v>
      </c>
      <c r="S8" s="79">
        <f t="shared" ref="S8:U8" si="1">SUM(S10,S12)</f>
        <v>4</v>
      </c>
      <c r="T8" s="79">
        <f t="shared" si="1"/>
        <v>4</v>
      </c>
      <c r="U8" s="79">
        <f t="shared" si="1"/>
        <v>6</v>
      </c>
      <c r="V8" s="79"/>
      <c r="W8" s="79">
        <f>SUM(E8:T8)</f>
        <v>60</v>
      </c>
      <c r="X8" s="79"/>
      <c r="Y8" s="79"/>
      <c r="Z8" s="79">
        <f t="shared" ref="Z8:AR8" si="2">SUM(Z10,Z12)</f>
        <v>0</v>
      </c>
      <c r="AA8" s="79">
        <f t="shared" si="2"/>
        <v>0</v>
      </c>
      <c r="AB8" s="79">
        <f t="shared" si="2"/>
        <v>0</v>
      </c>
      <c r="AC8" s="79">
        <f t="shared" si="2"/>
        <v>0</v>
      </c>
      <c r="AD8" s="79">
        <f t="shared" si="2"/>
        <v>0</v>
      </c>
      <c r="AE8" s="79">
        <f t="shared" si="2"/>
        <v>0</v>
      </c>
      <c r="AF8" s="79">
        <f t="shared" si="2"/>
        <v>0</v>
      </c>
      <c r="AG8" s="79">
        <f t="shared" si="2"/>
        <v>0</v>
      </c>
      <c r="AH8" s="79">
        <f t="shared" si="2"/>
        <v>0</v>
      </c>
      <c r="AI8" s="79">
        <f t="shared" si="2"/>
        <v>0</v>
      </c>
      <c r="AJ8" s="79">
        <f t="shared" si="2"/>
        <v>0</v>
      </c>
      <c r="AK8" s="79">
        <f t="shared" si="2"/>
        <v>0</v>
      </c>
      <c r="AL8" s="79">
        <f t="shared" si="2"/>
        <v>0</v>
      </c>
      <c r="AM8" s="79">
        <f t="shared" si="2"/>
        <v>0</v>
      </c>
      <c r="AN8" s="79">
        <f t="shared" si="2"/>
        <v>0</v>
      </c>
      <c r="AO8" s="79">
        <f t="shared" si="2"/>
        <v>0</v>
      </c>
      <c r="AP8" s="79">
        <f t="shared" si="2"/>
        <v>0</v>
      </c>
      <c r="AQ8" s="79">
        <f t="shared" si="2"/>
        <v>0</v>
      </c>
      <c r="AR8" s="79">
        <f t="shared" si="2"/>
        <v>0</v>
      </c>
      <c r="AS8" s="79"/>
      <c r="AT8" s="79"/>
      <c r="AU8" s="79"/>
      <c r="AV8" s="79"/>
      <c r="AW8" s="79"/>
      <c r="AX8" s="79">
        <f>SUM(AX10,AX12)</f>
        <v>0</v>
      </c>
      <c r="AY8" s="79"/>
      <c r="AZ8" s="79"/>
      <c r="BA8" s="79"/>
      <c r="BB8" s="79"/>
      <c r="BC8" s="79"/>
      <c r="BD8" s="79"/>
      <c r="BE8" s="79"/>
      <c r="BF8" s="79"/>
      <c r="BG8" s="79"/>
      <c r="BH8" s="209"/>
      <c r="BI8" s="81">
        <f>SUM(W8,AX8)</f>
        <v>60</v>
      </c>
    </row>
    <row r="9" spans="1:62" ht="13.5" thickBot="1" x14ac:dyDescent="0.25">
      <c r="A9" s="659"/>
      <c r="B9" s="649"/>
      <c r="C9" s="649"/>
      <c r="D9" s="520" t="s">
        <v>68</v>
      </c>
      <c r="E9" s="360">
        <f>SUM(E11,E13)</f>
        <v>0</v>
      </c>
      <c r="F9" s="360">
        <f t="shared" ref="F9:R9" si="3">SUM(F11,F13)</f>
        <v>0</v>
      </c>
      <c r="G9" s="360">
        <f t="shared" si="3"/>
        <v>0</v>
      </c>
      <c r="H9" s="360">
        <f t="shared" si="3"/>
        <v>0</v>
      </c>
      <c r="I9" s="360">
        <f t="shared" si="3"/>
        <v>0</v>
      </c>
      <c r="J9" s="360">
        <f t="shared" si="3"/>
        <v>0</v>
      </c>
      <c r="K9" s="360">
        <f t="shared" si="3"/>
        <v>0</v>
      </c>
      <c r="L9" s="360">
        <f t="shared" si="3"/>
        <v>0</v>
      </c>
      <c r="M9" s="360">
        <f t="shared" si="3"/>
        <v>0</v>
      </c>
      <c r="N9" s="360">
        <f t="shared" si="3"/>
        <v>0</v>
      </c>
      <c r="O9" s="360">
        <f t="shared" si="3"/>
        <v>0</v>
      </c>
      <c r="P9" s="360">
        <f t="shared" si="3"/>
        <v>0</v>
      </c>
      <c r="Q9" s="360">
        <f t="shared" si="3"/>
        <v>0</v>
      </c>
      <c r="R9" s="360">
        <f t="shared" si="3"/>
        <v>0</v>
      </c>
      <c r="S9" s="360">
        <f t="shared" ref="S9:U9" si="4">SUM(S11,S13)</f>
        <v>0</v>
      </c>
      <c r="T9" s="360">
        <f t="shared" si="4"/>
        <v>0</v>
      </c>
      <c r="U9" s="360">
        <f t="shared" si="4"/>
        <v>0</v>
      </c>
      <c r="V9" s="360"/>
      <c r="W9" s="360">
        <f>SUM(W11,W13)</f>
        <v>0</v>
      </c>
      <c r="X9" s="360"/>
      <c r="Y9" s="360"/>
      <c r="Z9" s="360">
        <f t="shared" ref="Z9:AR9" si="5">SUM(Z11,Z13)</f>
        <v>0</v>
      </c>
      <c r="AA9" s="360">
        <f t="shared" si="5"/>
        <v>0</v>
      </c>
      <c r="AB9" s="360">
        <f t="shared" si="5"/>
        <v>0</v>
      </c>
      <c r="AC9" s="360">
        <f t="shared" si="5"/>
        <v>0</v>
      </c>
      <c r="AD9" s="360">
        <f t="shared" si="5"/>
        <v>0</v>
      </c>
      <c r="AE9" s="360">
        <f t="shared" si="5"/>
        <v>0</v>
      </c>
      <c r="AF9" s="360">
        <f t="shared" si="5"/>
        <v>0</v>
      </c>
      <c r="AG9" s="360">
        <f t="shared" si="5"/>
        <v>0</v>
      </c>
      <c r="AH9" s="360">
        <f t="shared" si="5"/>
        <v>0</v>
      </c>
      <c r="AI9" s="360">
        <f t="shared" si="5"/>
        <v>0</v>
      </c>
      <c r="AJ9" s="360">
        <f t="shared" si="5"/>
        <v>0</v>
      </c>
      <c r="AK9" s="360">
        <f t="shared" si="5"/>
        <v>0</v>
      </c>
      <c r="AL9" s="360">
        <f t="shared" si="5"/>
        <v>0</v>
      </c>
      <c r="AM9" s="360">
        <f t="shared" si="5"/>
        <v>0</v>
      </c>
      <c r="AN9" s="360">
        <f t="shared" si="5"/>
        <v>0</v>
      </c>
      <c r="AO9" s="360">
        <f t="shared" si="5"/>
        <v>0</v>
      </c>
      <c r="AP9" s="360">
        <f t="shared" si="5"/>
        <v>0</v>
      </c>
      <c r="AQ9" s="360">
        <f t="shared" si="5"/>
        <v>0</v>
      </c>
      <c r="AR9" s="360">
        <f t="shared" si="5"/>
        <v>0</v>
      </c>
      <c r="AS9" s="360"/>
      <c r="AT9" s="360"/>
      <c r="AU9" s="360"/>
      <c r="AV9" s="360"/>
      <c r="AW9" s="360"/>
      <c r="AX9" s="360">
        <f>SUM(AX11,AX13)</f>
        <v>0</v>
      </c>
      <c r="AY9" s="360"/>
      <c r="AZ9" s="222"/>
      <c r="BA9" s="222"/>
      <c r="BB9" s="222"/>
      <c r="BC9" s="222"/>
      <c r="BD9" s="222"/>
      <c r="BE9" s="222"/>
      <c r="BF9" s="222"/>
      <c r="BG9" s="222"/>
      <c r="BH9" s="223"/>
      <c r="BI9" s="176">
        <f>SUM(W9,AX9)</f>
        <v>0</v>
      </c>
      <c r="BJ9" s="3"/>
    </row>
    <row r="10" spans="1:62" ht="22.5" customHeight="1" x14ac:dyDescent="0.2">
      <c r="A10" s="659"/>
      <c r="B10" s="660" t="s">
        <v>148</v>
      </c>
      <c r="C10" s="645" t="s">
        <v>167</v>
      </c>
      <c r="D10" s="521" t="s">
        <v>67</v>
      </c>
      <c r="E10" s="215">
        <v>2</v>
      </c>
      <c r="F10" s="216">
        <v>2</v>
      </c>
      <c r="G10" s="216">
        <v>2</v>
      </c>
      <c r="H10" s="216">
        <v>2</v>
      </c>
      <c r="I10" s="216">
        <v>2</v>
      </c>
      <c r="J10" s="216">
        <v>2</v>
      </c>
      <c r="K10" s="216">
        <v>2</v>
      </c>
      <c r="L10" s="216">
        <v>2</v>
      </c>
      <c r="M10" s="216">
        <v>2</v>
      </c>
      <c r="N10" s="216">
        <v>2</v>
      </c>
      <c r="O10" s="219"/>
      <c r="P10" s="219"/>
      <c r="Q10" s="219"/>
      <c r="R10" s="216">
        <v>4</v>
      </c>
      <c r="S10" s="544">
        <v>2</v>
      </c>
      <c r="T10" s="544">
        <v>2</v>
      </c>
      <c r="U10" s="544">
        <v>2</v>
      </c>
      <c r="V10" s="542" t="s">
        <v>36</v>
      </c>
      <c r="W10" s="234">
        <f>SUM(E10:U10)</f>
        <v>30</v>
      </c>
      <c r="X10" s="218"/>
      <c r="Y10" s="218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553"/>
      <c r="AL10" s="553"/>
      <c r="AM10" s="216"/>
      <c r="AN10" s="216"/>
      <c r="AO10" s="216"/>
      <c r="AP10" s="216"/>
      <c r="AQ10" s="216"/>
      <c r="AR10" s="216"/>
      <c r="AS10" s="219"/>
      <c r="AT10" s="219"/>
      <c r="AU10" s="219"/>
      <c r="AV10" s="219"/>
      <c r="AW10" s="217"/>
      <c r="AX10" s="204">
        <f>SUM(Z10:AR10)</f>
        <v>0</v>
      </c>
      <c r="AY10" s="220"/>
      <c r="AZ10" s="220"/>
      <c r="BA10" s="220"/>
      <c r="BB10" s="220"/>
      <c r="BC10" s="220"/>
      <c r="BD10" s="220"/>
      <c r="BE10" s="220"/>
      <c r="BF10" s="220"/>
      <c r="BG10" s="220"/>
      <c r="BH10" s="221"/>
      <c r="BI10" s="235">
        <f>SUM(E10:T10,Z10:AV10)</f>
        <v>28</v>
      </c>
      <c r="BJ10" s="3"/>
    </row>
    <row r="11" spans="1:62" ht="19.5" customHeight="1" x14ac:dyDescent="0.2">
      <c r="A11" s="659"/>
      <c r="B11" s="660"/>
      <c r="C11" s="645"/>
      <c r="D11" s="522" t="s">
        <v>68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219"/>
      <c r="P11" s="219"/>
      <c r="Q11" s="219"/>
      <c r="R11" s="45">
        <v>0</v>
      </c>
      <c r="S11" s="45">
        <v>0</v>
      </c>
      <c r="T11" s="45">
        <v>0</v>
      </c>
      <c r="U11" s="45">
        <v>0</v>
      </c>
      <c r="V11" s="85"/>
      <c r="W11" s="66">
        <f>SUM(E11:U11)</f>
        <v>0</v>
      </c>
      <c r="X11" s="80"/>
      <c r="Y11" s="80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553"/>
      <c r="AL11" s="553"/>
      <c r="AM11" s="46"/>
      <c r="AN11" s="46"/>
      <c r="AO11" s="46"/>
      <c r="AP11" s="46"/>
      <c r="AQ11" s="46"/>
      <c r="AR11" s="46"/>
      <c r="AS11" s="206"/>
      <c r="AT11" s="206"/>
      <c r="AU11" s="206"/>
      <c r="AV11" s="206"/>
      <c r="AW11" s="37"/>
      <c r="AX11" s="66">
        <f>SUM(Z11:AR11)</f>
        <v>0</v>
      </c>
      <c r="AY11" s="189"/>
      <c r="AZ11" s="189"/>
      <c r="BA11" s="189"/>
      <c r="BB11" s="189"/>
      <c r="BC11" s="189"/>
      <c r="BD11" s="189"/>
      <c r="BE11" s="189"/>
      <c r="BF11" s="189"/>
      <c r="BG11" s="189"/>
      <c r="BH11" s="207"/>
      <c r="BI11" s="116">
        <f>SUM(E11:T11,Z11:AV11)</f>
        <v>0</v>
      </c>
      <c r="BJ11" s="3"/>
    </row>
    <row r="12" spans="1:62" ht="13.5" customHeight="1" x14ac:dyDescent="0.2">
      <c r="A12" s="659"/>
      <c r="B12" s="650" t="s">
        <v>168</v>
      </c>
      <c r="C12" s="645" t="s">
        <v>249</v>
      </c>
      <c r="D12" s="521" t="s">
        <v>67</v>
      </c>
      <c r="E12" s="83">
        <v>2</v>
      </c>
      <c r="F12" s="83">
        <v>2</v>
      </c>
      <c r="G12" s="83">
        <v>2</v>
      </c>
      <c r="H12" s="83">
        <v>4</v>
      </c>
      <c r="I12" s="83">
        <v>2</v>
      </c>
      <c r="J12" s="83">
        <v>2</v>
      </c>
      <c r="K12" s="83">
        <v>4</v>
      </c>
      <c r="L12" s="83">
        <v>2</v>
      </c>
      <c r="M12" s="83">
        <v>4</v>
      </c>
      <c r="N12" s="83">
        <v>2</v>
      </c>
      <c r="O12" s="219"/>
      <c r="P12" s="219"/>
      <c r="Q12" s="219"/>
      <c r="R12" s="83">
        <v>2</v>
      </c>
      <c r="S12" s="369">
        <v>2</v>
      </c>
      <c r="T12" s="369">
        <v>2</v>
      </c>
      <c r="U12" s="369">
        <v>4</v>
      </c>
      <c r="V12" s="85" t="s">
        <v>36</v>
      </c>
      <c r="W12" s="86">
        <f>SUM(E12:U12)</f>
        <v>36</v>
      </c>
      <c r="X12" s="80"/>
      <c r="Y12" s="80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553"/>
      <c r="AL12" s="553"/>
      <c r="AM12" s="84"/>
      <c r="AN12" s="84"/>
      <c r="AO12" s="84"/>
      <c r="AP12" s="84"/>
      <c r="AQ12" s="84"/>
      <c r="AR12" s="84"/>
      <c r="AS12" s="87"/>
      <c r="AT12" s="87"/>
      <c r="AU12" s="87"/>
      <c r="AV12" s="87"/>
      <c r="AW12" s="85"/>
      <c r="AX12" s="86">
        <f>SUM(Z12:AR12)</f>
        <v>0</v>
      </c>
      <c r="AY12" s="80"/>
      <c r="AZ12" s="80"/>
      <c r="BA12" s="80"/>
      <c r="BB12" s="80"/>
      <c r="BC12" s="80"/>
      <c r="BD12" s="80"/>
      <c r="BE12" s="80"/>
      <c r="BF12" s="80"/>
      <c r="BG12" s="80"/>
      <c r="BH12" s="210"/>
      <c r="BI12" s="115">
        <f>SUM(E12:T12,Z12:AV12)</f>
        <v>32</v>
      </c>
    </row>
    <row r="13" spans="1:62" ht="13.5" customHeight="1" thickBot="1" x14ac:dyDescent="0.25">
      <c r="A13" s="659"/>
      <c r="B13" s="650"/>
      <c r="C13" s="645"/>
      <c r="D13" s="522" t="s">
        <v>68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219"/>
      <c r="P13" s="219"/>
      <c r="Q13" s="219"/>
      <c r="R13" s="54">
        <v>0</v>
      </c>
      <c r="S13" s="54">
        <v>0</v>
      </c>
      <c r="T13" s="54">
        <v>0</v>
      </c>
      <c r="U13" s="54">
        <v>0</v>
      </c>
      <c r="V13" s="348"/>
      <c r="W13" s="335">
        <f>SUM(E13:U13)</f>
        <v>0</v>
      </c>
      <c r="X13" s="336"/>
      <c r="Y13" s="336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3"/>
      <c r="AL13" s="553"/>
      <c r="AM13" s="55"/>
      <c r="AN13" s="55"/>
      <c r="AO13" s="55"/>
      <c r="AP13" s="55"/>
      <c r="AQ13" s="55"/>
      <c r="AR13" s="55"/>
      <c r="AS13" s="337"/>
      <c r="AT13" s="337"/>
      <c r="AU13" s="337"/>
      <c r="AV13" s="337"/>
      <c r="AW13" s="101"/>
      <c r="AX13" s="335">
        <f>SUM(Z13:AR13)</f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9"/>
      <c r="BI13" s="340">
        <f>SUM(E13:T13,Z13:AV13)</f>
        <v>0</v>
      </c>
    </row>
    <row r="14" spans="1:62" ht="26.25" customHeight="1" x14ac:dyDescent="0.2">
      <c r="A14" s="659"/>
      <c r="B14" s="649" t="s">
        <v>1</v>
      </c>
      <c r="C14" s="649" t="s">
        <v>66</v>
      </c>
      <c r="D14" s="520" t="s">
        <v>67</v>
      </c>
      <c r="E14" s="79">
        <f>SUM(E16,E18,E20,E22)</f>
        <v>4</v>
      </c>
      <c r="F14" s="103">
        <f t="shared" ref="F14:R14" si="6">SUM(F16,F18,F20,F22)</f>
        <v>6</v>
      </c>
      <c r="G14" s="103">
        <f t="shared" si="6"/>
        <v>6</v>
      </c>
      <c r="H14" s="103">
        <f t="shared" si="6"/>
        <v>6</v>
      </c>
      <c r="I14" s="103">
        <f t="shared" si="6"/>
        <v>6</v>
      </c>
      <c r="J14" s="103">
        <f t="shared" si="6"/>
        <v>8</v>
      </c>
      <c r="K14" s="103">
        <f t="shared" si="6"/>
        <v>4</v>
      </c>
      <c r="L14" s="103">
        <f t="shared" si="6"/>
        <v>8</v>
      </c>
      <c r="M14" s="103">
        <f t="shared" si="6"/>
        <v>4</v>
      </c>
      <c r="N14" s="103">
        <f t="shared" si="6"/>
        <v>6</v>
      </c>
      <c r="O14" s="103">
        <f t="shared" si="6"/>
        <v>0</v>
      </c>
      <c r="P14" s="103">
        <f t="shared" si="6"/>
        <v>0</v>
      </c>
      <c r="Q14" s="103">
        <f t="shared" si="6"/>
        <v>0</v>
      </c>
      <c r="R14" s="103">
        <f t="shared" si="6"/>
        <v>6</v>
      </c>
      <c r="S14" s="103">
        <f t="shared" ref="S14:U14" si="7">SUM(S16,S18,S20,S22)</f>
        <v>8</v>
      </c>
      <c r="T14" s="103">
        <f t="shared" si="7"/>
        <v>6</v>
      </c>
      <c r="U14" s="103">
        <f t="shared" si="7"/>
        <v>4</v>
      </c>
      <c r="V14" s="103"/>
      <c r="W14" s="79">
        <f>SUM(W16,W18,W20,W22)</f>
        <v>82</v>
      </c>
      <c r="X14" s="211"/>
      <c r="Y14" s="211"/>
      <c r="Z14" s="79">
        <f>SUM(Z16,Z18,Z20,Z22)</f>
        <v>6</v>
      </c>
      <c r="AA14" s="79">
        <f t="shared" ref="AA14:AR14" si="8">SUM(AA16,AA18,AA20,AA22)</f>
        <v>10</v>
      </c>
      <c r="AB14" s="79">
        <f t="shared" si="8"/>
        <v>6</v>
      </c>
      <c r="AC14" s="79">
        <f t="shared" si="8"/>
        <v>10</v>
      </c>
      <c r="AD14" s="79">
        <f t="shared" si="8"/>
        <v>6</v>
      </c>
      <c r="AE14" s="79">
        <f t="shared" si="8"/>
        <v>10</v>
      </c>
      <c r="AF14" s="79">
        <f t="shared" si="8"/>
        <v>8</v>
      </c>
      <c r="AG14" s="79">
        <f t="shared" si="8"/>
        <v>10</v>
      </c>
      <c r="AH14" s="79">
        <f t="shared" si="8"/>
        <v>6</v>
      </c>
      <c r="AI14" s="79">
        <f t="shared" si="8"/>
        <v>8</v>
      </c>
      <c r="AJ14" s="79">
        <f t="shared" si="8"/>
        <v>6</v>
      </c>
      <c r="AK14" s="79">
        <f t="shared" si="8"/>
        <v>12</v>
      </c>
      <c r="AL14" s="79">
        <f t="shared" si="8"/>
        <v>6</v>
      </c>
      <c r="AM14" s="79">
        <f t="shared" si="8"/>
        <v>8</v>
      </c>
      <c r="AN14" s="79">
        <f t="shared" si="8"/>
        <v>8</v>
      </c>
      <c r="AO14" s="79">
        <f t="shared" si="8"/>
        <v>8</v>
      </c>
      <c r="AP14" s="79">
        <f t="shared" si="8"/>
        <v>8</v>
      </c>
      <c r="AQ14" s="79">
        <f t="shared" si="8"/>
        <v>6</v>
      </c>
      <c r="AR14" s="79">
        <f t="shared" si="8"/>
        <v>7</v>
      </c>
      <c r="AS14" s="103"/>
      <c r="AT14" s="103"/>
      <c r="AU14" s="103"/>
      <c r="AV14" s="103"/>
      <c r="AW14" s="103"/>
      <c r="AX14" s="79">
        <f>SUM(AX16,AX18,AX20,AX22)</f>
        <v>149</v>
      </c>
      <c r="AY14" s="103"/>
      <c r="AZ14" s="103"/>
      <c r="BA14" s="103"/>
      <c r="BB14" s="103"/>
      <c r="BC14" s="103"/>
      <c r="BD14" s="103"/>
      <c r="BE14" s="103"/>
      <c r="BF14" s="103"/>
      <c r="BG14" s="103"/>
      <c r="BH14" s="213"/>
      <c r="BI14" s="81">
        <f>SUM(W14,AX14)</f>
        <v>231</v>
      </c>
    </row>
    <row r="15" spans="1:62" ht="24.75" customHeight="1" thickBot="1" x14ac:dyDescent="0.25">
      <c r="A15" s="659"/>
      <c r="B15" s="649"/>
      <c r="C15" s="649"/>
      <c r="D15" s="523" t="s">
        <v>68</v>
      </c>
      <c r="E15" s="360">
        <f>SUM(E17,E19,E21,E23)</f>
        <v>0</v>
      </c>
      <c r="F15" s="361">
        <f t="shared" ref="F15:R15" si="9">SUM(F17,F19,F21,F23)</f>
        <v>0</v>
      </c>
      <c r="G15" s="361">
        <f t="shared" si="9"/>
        <v>0</v>
      </c>
      <c r="H15" s="361">
        <f t="shared" si="9"/>
        <v>0</v>
      </c>
      <c r="I15" s="361">
        <f t="shared" si="9"/>
        <v>0</v>
      </c>
      <c r="J15" s="361">
        <f t="shared" si="9"/>
        <v>0</v>
      </c>
      <c r="K15" s="361">
        <f t="shared" si="9"/>
        <v>0</v>
      </c>
      <c r="L15" s="361">
        <f t="shared" si="9"/>
        <v>0</v>
      </c>
      <c r="M15" s="361">
        <f t="shared" si="9"/>
        <v>0</v>
      </c>
      <c r="N15" s="361">
        <f t="shared" si="9"/>
        <v>0</v>
      </c>
      <c r="O15" s="361">
        <f t="shared" si="9"/>
        <v>0</v>
      </c>
      <c r="P15" s="361">
        <f t="shared" si="9"/>
        <v>0</v>
      </c>
      <c r="Q15" s="361">
        <f t="shared" si="9"/>
        <v>0</v>
      </c>
      <c r="R15" s="361">
        <f t="shared" si="9"/>
        <v>0</v>
      </c>
      <c r="S15" s="361">
        <f t="shared" ref="S15:U15" si="10">SUM(S17,S19,S21,S23)</f>
        <v>0</v>
      </c>
      <c r="T15" s="361">
        <f t="shared" si="10"/>
        <v>0</v>
      </c>
      <c r="U15" s="361">
        <f t="shared" si="10"/>
        <v>0</v>
      </c>
      <c r="V15" s="362"/>
      <c r="W15" s="360">
        <f>SUM(E15:V15)</f>
        <v>0</v>
      </c>
      <c r="X15" s="95"/>
      <c r="Y15" s="95"/>
      <c r="Z15" s="360">
        <f>SUM(Z17,Z19,Z21,Z23)</f>
        <v>2</v>
      </c>
      <c r="AA15" s="360">
        <f t="shared" ref="AA15:AR15" si="11">SUM(AA17,AA19,AA21,AA23)</f>
        <v>0</v>
      </c>
      <c r="AB15" s="360">
        <f t="shared" si="11"/>
        <v>0</v>
      </c>
      <c r="AC15" s="360">
        <f t="shared" si="11"/>
        <v>0</v>
      </c>
      <c r="AD15" s="360">
        <f t="shared" si="11"/>
        <v>0</v>
      </c>
      <c r="AE15" s="360">
        <f t="shared" si="11"/>
        <v>2</v>
      </c>
      <c r="AF15" s="360">
        <f t="shared" si="11"/>
        <v>0</v>
      </c>
      <c r="AG15" s="360">
        <f t="shared" si="11"/>
        <v>0</v>
      </c>
      <c r="AH15" s="360">
        <f t="shared" si="11"/>
        <v>0</v>
      </c>
      <c r="AI15" s="360">
        <f t="shared" si="11"/>
        <v>0</v>
      </c>
      <c r="AJ15" s="360">
        <f t="shared" si="11"/>
        <v>0</v>
      </c>
      <c r="AK15" s="360">
        <f t="shared" si="11"/>
        <v>0</v>
      </c>
      <c r="AL15" s="360">
        <f t="shared" si="11"/>
        <v>0</v>
      </c>
      <c r="AM15" s="360">
        <f t="shared" si="11"/>
        <v>0</v>
      </c>
      <c r="AN15" s="360">
        <f t="shared" si="11"/>
        <v>0</v>
      </c>
      <c r="AO15" s="360">
        <f t="shared" si="11"/>
        <v>0</v>
      </c>
      <c r="AP15" s="360">
        <f t="shared" si="11"/>
        <v>0</v>
      </c>
      <c r="AQ15" s="360">
        <f t="shared" si="11"/>
        <v>0</v>
      </c>
      <c r="AR15" s="360">
        <f t="shared" si="11"/>
        <v>1</v>
      </c>
      <c r="AS15" s="362"/>
      <c r="AT15" s="362"/>
      <c r="AU15" s="362"/>
      <c r="AV15" s="362"/>
      <c r="AW15" s="362"/>
      <c r="AX15" s="360">
        <f t="shared" ref="AX15:AX53" si="12">SUM(Z15:AV15)</f>
        <v>5</v>
      </c>
      <c r="AY15" s="96"/>
      <c r="AZ15" s="96"/>
      <c r="BA15" s="96"/>
      <c r="BB15" s="96"/>
      <c r="BC15" s="96"/>
      <c r="BD15" s="96"/>
      <c r="BE15" s="96"/>
      <c r="BF15" s="96"/>
      <c r="BG15" s="96"/>
      <c r="BH15" s="225"/>
      <c r="BI15" s="176">
        <f>SUM(W15,AX15)</f>
        <v>5</v>
      </c>
    </row>
    <row r="16" spans="1:62" ht="12" customHeight="1" x14ac:dyDescent="0.2">
      <c r="A16" s="659"/>
      <c r="B16" s="645" t="s">
        <v>2</v>
      </c>
      <c r="C16" s="645" t="s">
        <v>3</v>
      </c>
      <c r="D16" s="521" t="s">
        <v>67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24"/>
      <c r="P16" s="224"/>
      <c r="Q16" s="224"/>
      <c r="R16" s="216"/>
      <c r="S16" s="533"/>
      <c r="T16" s="533"/>
      <c r="U16" s="533"/>
      <c r="V16" s="85"/>
      <c r="W16" s="145">
        <f>SUM(E16:V16)</f>
        <v>0</v>
      </c>
      <c r="X16" s="208"/>
      <c r="Y16" s="208"/>
      <c r="Z16" s="215">
        <v>2</v>
      </c>
      <c r="AA16" s="216">
        <v>2</v>
      </c>
      <c r="AB16" s="216">
        <v>2</v>
      </c>
      <c r="AC16" s="216">
        <v>4</v>
      </c>
      <c r="AD16" s="216">
        <v>2</v>
      </c>
      <c r="AE16" s="216">
        <v>4</v>
      </c>
      <c r="AF16" s="216">
        <v>2</v>
      </c>
      <c r="AG16" s="216">
        <v>4</v>
      </c>
      <c r="AH16" s="216">
        <v>2</v>
      </c>
      <c r="AI16" s="216">
        <v>2</v>
      </c>
      <c r="AJ16" s="216">
        <v>2</v>
      </c>
      <c r="AK16" s="554">
        <v>4</v>
      </c>
      <c r="AL16" s="554">
        <v>2</v>
      </c>
      <c r="AM16" s="216">
        <v>2</v>
      </c>
      <c r="AN16" s="216">
        <v>2</v>
      </c>
      <c r="AO16" s="216">
        <v>2</v>
      </c>
      <c r="AP16" s="216">
        <v>2</v>
      </c>
      <c r="AQ16" s="216">
        <v>2</v>
      </c>
      <c r="AR16" s="216">
        <v>2</v>
      </c>
      <c r="AS16" s="224"/>
      <c r="AT16" s="224"/>
      <c r="AU16" s="224"/>
      <c r="AV16" s="224"/>
      <c r="AW16" s="98" t="s">
        <v>36</v>
      </c>
      <c r="AX16" s="204">
        <f t="shared" si="12"/>
        <v>46</v>
      </c>
      <c r="AY16" s="218"/>
      <c r="AZ16" s="218"/>
      <c r="BA16" s="218"/>
      <c r="BB16" s="218"/>
      <c r="BC16" s="218"/>
      <c r="BD16" s="218"/>
      <c r="BE16" s="218"/>
      <c r="BF16" s="218"/>
      <c r="BG16" s="218"/>
      <c r="BH16" s="344"/>
      <c r="BI16" s="235">
        <f>SUM(E16:T16,Z16:AV16)</f>
        <v>46</v>
      </c>
    </row>
    <row r="17" spans="1:61" ht="14.25" customHeight="1" x14ac:dyDescent="0.2">
      <c r="A17" s="659"/>
      <c r="B17" s="645"/>
      <c r="C17" s="645"/>
      <c r="D17" s="522" t="s">
        <v>68</v>
      </c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224"/>
      <c r="P17" s="224"/>
      <c r="Q17" s="224"/>
      <c r="R17" s="46"/>
      <c r="S17" s="369"/>
      <c r="T17" s="369"/>
      <c r="U17" s="369"/>
      <c r="V17" s="85"/>
      <c r="W17" s="89">
        <f>SUM(E17:V17)</f>
        <v>0</v>
      </c>
      <c r="X17" s="90"/>
      <c r="Y17" s="90"/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2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87"/>
      <c r="AT17" s="87"/>
      <c r="AU17" s="87"/>
      <c r="AV17" s="87"/>
      <c r="AW17" s="85"/>
      <c r="AX17" s="66">
        <f t="shared" si="12"/>
        <v>2</v>
      </c>
      <c r="AY17" s="80"/>
      <c r="AZ17" s="80"/>
      <c r="BA17" s="80"/>
      <c r="BB17" s="80"/>
      <c r="BC17" s="80"/>
      <c r="BD17" s="80"/>
      <c r="BE17" s="80"/>
      <c r="BF17" s="80"/>
      <c r="BG17" s="80"/>
      <c r="BH17" s="210"/>
      <c r="BI17" s="116">
        <f>SUM(E17:V17,Z17:AV17)</f>
        <v>2</v>
      </c>
    </row>
    <row r="18" spans="1:61" ht="20.25" customHeight="1" x14ac:dyDescent="0.2">
      <c r="A18" s="659"/>
      <c r="B18" s="645" t="s">
        <v>4</v>
      </c>
      <c r="C18" s="645" t="s">
        <v>169</v>
      </c>
      <c r="D18" s="521" t="s">
        <v>67</v>
      </c>
      <c r="E18" s="83">
        <v>2</v>
      </c>
      <c r="F18" s="84">
        <v>2</v>
      </c>
      <c r="G18" s="84">
        <v>2</v>
      </c>
      <c r="H18" s="84">
        <v>2</v>
      </c>
      <c r="I18" s="84">
        <v>4</v>
      </c>
      <c r="J18" s="84">
        <v>2</v>
      </c>
      <c r="K18" s="84">
        <v>2</v>
      </c>
      <c r="L18" s="84">
        <v>4</v>
      </c>
      <c r="M18" s="84">
        <v>2</v>
      </c>
      <c r="N18" s="84">
        <v>2</v>
      </c>
      <c r="O18" s="224"/>
      <c r="P18" s="224"/>
      <c r="Q18" s="224"/>
      <c r="R18" s="84">
        <v>2</v>
      </c>
      <c r="S18" s="369">
        <v>4</v>
      </c>
      <c r="T18" s="369">
        <v>2</v>
      </c>
      <c r="U18" s="369">
        <v>2</v>
      </c>
      <c r="V18" s="85" t="s">
        <v>242</v>
      </c>
      <c r="W18" s="86">
        <f>SUM(E18:U18)</f>
        <v>34</v>
      </c>
      <c r="X18" s="90"/>
      <c r="Y18" s="90"/>
      <c r="Z18" s="342">
        <v>2</v>
      </c>
      <c r="AA18" s="84">
        <v>4</v>
      </c>
      <c r="AB18" s="84">
        <v>2</v>
      </c>
      <c r="AC18" s="84">
        <v>2</v>
      </c>
      <c r="AD18" s="84">
        <v>2</v>
      </c>
      <c r="AE18" s="84">
        <v>2</v>
      </c>
      <c r="AF18" s="84">
        <v>4</v>
      </c>
      <c r="AG18" s="84">
        <v>2</v>
      </c>
      <c r="AH18" s="84">
        <v>2</v>
      </c>
      <c r="AI18" s="84">
        <v>2</v>
      </c>
      <c r="AJ18" s="84">
        <v>2</v>
      </c>
      <c r="AK18" s="554">
        <v>4</v>
      </c>
      <c r="AL18" s="554">
        <v>2</v>
      </c>
      <c r="AM18" s="84">
        <v>2</v>
      </c>
      <c r="AN18" s="84">
        <v>2</v>
      </c>
      <c r="AO18" s="84">
        <v>2</v>
      </c>
      <c r="AP18" s="84">
        <v>2</v>
      </c>
      <c r="AQ18" s="84">
        <v>2</v>
      </c>
      <c r="AR18" s="84">
        <v>3</v>
      </c>
      <c r="AS18" s="87"/>
      <c r="AT18" s="87"/>
      <c r="AU18" s="87"/>
      <c r="AV18" s="87"/>
      <c r="AW18" s="85" t="s">
        <v>242</v>
      </c>
      <c r="AX18" s="204">
        <f>SUM(Z18:AR18)</f>
        <v>45</v>
      </c>
      <c r="AY18" s="80"/>
      <c r="AZ18" s="80"/>
      <c r="BA18" s="80"/>
      <c r="BB18" s="80"/>
      <c r="BC18" s="80"/>
      <c r="BD18" s="80"/>
      <c r="BE18" s="80"/>
      <c r="BF18" s="80"/>
      <c r="BG18" s="80"/>
      <c r="BH18" s="210"/>
      <c r="BI18" s="230">
        <f>SUM(W18,AX18)</f>
        <v>79</v>
      </c>
    </row>
    <row r="19" spans="1:61" ht="18.75" customHeight="1" x14ac:dyDescent="0.2">
      <c r="A19" s="659"/>
      <c r="B19" s="645"/>
      <c r="C19" s="645"/>
      <c r="D19" s="522" t="s">
        <v>68</v>
      </c>
      <c r="E19" s="45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224"/>
      <c r="P19" s="224"/>
      <c r="Q19" s="224"/>
      <c r="R19" s="46">
        <v>0</v>
      </c>
      <c r="S19" s="46">
        <v>0</v>
      </c>
      <c r="T19" s="46">
        <v>0</v>
      </c>
      <c r="U19" s="46">
        <v>0</v>
      </c>
      <c r="V19" s="85"/>
      <c r="W19" s="89">
        <f>SUM(E19:U19)</f>
        <v>0</v>
      </c>
      <c r="X19" s="90"/>
      <c r="Y19" s="90"/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1</v>
      </c>
      <c r="AS19" s="87"/>
      <c r="AT19" s="87"/>
      <c r="AU19" s="87"/>
      <c r="AV19" s="87"/>
      <c r="AW19" s="85"/>
      <c r="AX19" s="341">
        <f>SUM(Z19:AR19)</f>
        <v>1</v>
      </c>
      <c r="AY19" s="80"/>
      <c r="AZ19" s="80"/>
      <c r="BA19" s="80"/>
      <c r="BB19" s="80"/>
      <c r="BC19" s="80"/>
      <c r="BD19" s="80"/>
      <c r="BE19" s="80"/>
      <c r="BF19" s="80"/>
      <c r="BG19" s="80"/>
      <c r="BH19" s="210"/>
      <c r="BI19" s="230">
        <f>SUM(W19,AX19)</f>
        <v>1</v>
      </c>
    </row>
    <row r="20" spans="1:61" x14ac:dyDescent="0.2">
      <c r="A20" s="659"/>
      <c r="B20" s="645" t="s">
        <v>6</v>
      </c>
      <c r="C20" s="645" t="s">
        <v>7</v>
      </c>
      <c r="D20" s="521" t="s">
        <v>67</v>
      </c>
      <c r="E20" s="83">
        <v>2</v>
      </c>
      <c r="F20" s="84">
        <v>2</v>
      </c>
      <c r="G20" s="84">
        <v>4</v>
      </c>
      <c r="H20" s="84">
        <v>2</v>
      </c>
      <c r="I20" s="84">
        <v>2</v>
      </c>
      <c r="J20" s="84">
        <v>4</v>
      </c>
      <c r="K20" s="84">
        <v>2</v>
      </c>
      <c r="L20" s="84">
        <v>2</v>
      </c>
      <c r="M20" s="84">
        <v>2</v>
      </c>
      <c r="N20" s="84">
        <v>2</v>
      </c>
      <c r="O20" s="224"/>
      <c r="P20" s="224"/>
      <c r="Q20" s="224"/>
      <c r="R20" s="84">
        <v>2</v>
      </c>
      <c r="S20" s="84">
        <v>2</v>
      </c>
      <c r="T20" s="84">
        <v>2</v>
      </c>
      <c r="U20" s="84">
        <v>2</v>
      </c>
      <c r="V20" s="85" t="s">
        <v>243</v>
      </c>
      <c r="W20" s="86">
        <f>SUM(E20:U20)</f>
        <v>32</v>
      </c>
      <c r="X20" s="90"/>
      <c r="Y20" s="90"/>
      <c r="Z20" s="342">
        <v>2</v>
      </c>
      <c r="AA20" s="84">
        <v>2</v>
      </c>
      <c r="AB20" s="84">
        <v>2</v>
      </c>
      <c r="AC20" s="84">
        <v>2</v>
      </c>
      <c r="AD20" s="84">
        <v>2</v>
      </c>
      <c r="AE20" s="84">
        <v>2</v>
      </c>
      <c r="AF20" s="84">
        <v>2</v>
      </c>
      <c r="AG20" s="84">
        <v>2</v>
      </c>
      <c r="AH20" s="84">
        <v>2</v>
      </c>
      <c r="AI20" s="84">
        <v>2</v>
      </c>
      <c r="AJ20" s="84">
        <v>2</v>
      </c>
      <c r="AK20" s="554">
        <v>2</v>
      </c>
      <c r="AL20" s="554">
        <v>2</v>
      </c>
      <c r="AM20" s="84">
        <v>2</v>
      </c>
      <c r="AN20" s="84">
        <v>2</v>
      </c>
      <c r="AO20" s="84">
        <v>2</v>
      </c>
      <c r="AP20" s="84">
        <v>2</v>
      </c>
      <c r="AQ20" s="84">
        <v>0</v>
      </c>
      <c r="AR20" s="84">
        <v>2</v>
      </c>
      <c r="AS20" s="87"/>
      <c r="AT20" s="87"/>
      <c r="AU20" s="87"/>
      <c r="AV20" s="87"/>
      <c r="AW20" s="85" t="s">
        <v>36</v>
      </c>
      <c r="AX20" s="248">
        <f>SUM(Z20:AV20)</f>
        <v>36</v>
      </c>
      <c r="AY20" s="80"/>
      <c r="AZ20" s="80"/>
      <c r="BA20" s="80"/>
      <c r="BB20" s="80"/>
      <c r="BC20" s="80"/>
      <c r="BD20" s="80"/>
      <c r="BE20" s="80"/>
      <c r="BF20" s="80"/>
      <c r="BG20" s="80"/>
      <c r="BH20" s="210"/>
      <c r="BI20" s="115">
        <f>SUM(E20:T20,Z20:AV20)</f>
        <v>66</v>
      </c>
    </row>
    <row r="21" spans="1:61" x14ac:dyDescent="0.2">
      <c r="A21" s="659"/>
      <c r="B21" s="645"/>
      <c r="C21" s="645"/>
      <c r="D21" s="522" t="s">
        <v>68</v>
      </c>
      <c r="E21" s="45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224"/>
      <c r="P21" s="224"/>
      <c r="Q21" s="224"/>
      <c r="R21" s="46">
        <v>0</v>
      </c>
      <c r="S21" s="46">
        <v>0</v>
      </c>
      <c r="T21" s="46">
        <v>0</v>
      </c>
      <c r="U21" s="46">
        <v>0</v>
      </c>
      <c r="V21" s="85"/>
      <c r="W21" s="89">
        <f>SUM(E21:V21)</f>
        <v>0</v>
      </c>
      <c r="X21" s="90"/>
      <c r="Y21" s="90"/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87"/>
      <c r="AT21" s="87"/>
      <c r="AU21" s="87"/>
      <c r="AV21" s="87"/>
      <c r="AW21" s="85"/>
      <c r="AX21" s="202">
        <f>SUM(Z21:AV21)</f>
        <v>0</v>
      </c>
      <c r="AY21" s="80"/>
      <c r="AZ21" s="80"/>
      <c r="BA21" s="80"/>
      <c r="BB21" s="80"/>
      <c r="BC21" s="80"/>
      <c r="BD21" s="80"/>
      <c r="BE21" s="80"/>
      <c r="BF21" s="80"/>
      <c r="BG21" s="80"/>
      <c r="BH21" s="210"/>
      <c r="BI21" s="116">
        <f>SUM(E21:T21,Z21:AV21)</f>
        <v>0</v>
      </c>
    </row>
    <row r="22" spans="1:61" ht="15" customHeight="1" x14ac:dyDescent="0.2">
      <c r="A22" s="659"/>
      <c r="B22" s="645" t="s">
        <v>8</v>
      </c>
      <c r="C22" s="645" t="s">
        <v>163</v>
      </c>
      <c r="D22" s="521" t="s">
        <v>67</v>
      </c>
      <c r="E22" s="215">
        <v>0</v>
      </c>
      <c r="F22" s="215">
        <v>2</v>
      </c>
      <c r="G22" s="215">
        <v>0</v>
      </c>
      <c r="H22" s="215">
        <v>2</v>
      </c>
      <c r="I22" s="215">
        <v>0</v>
      </c>
      <c r="J22" s="215">
        <v>2</v>
      </c>
      <c r="K22" s="215">
        <v>0</v>
      </c>
      <c r="L22" s="215">
        <v>2</v>
      </c>
      <c r="M22" s="215">
        <v>0</v>
      </c>
      <c r="N22" s="215">
        <v>2</v>
      </c>
      <c r="O22" s="224"/>
      <c r="P22" s="224"/>
      <c r="Q22" s="224"/>
      <c r="R22" s="215">
        <v>2</v>
      </c>
      <c r="S22" s="533">
        <v>2</v>
      </c>
      <c r="T22" s="533">
        <v>2</v>
      </c>
      <c r="U22" s="533">
        <v>0</v>
      </c>
      <c r="V22" s="85" t="s">
        <v>242</v>
      </c>
      <c r="W22" s="145">
        <f>SUM(E22:V22)</f>
        <v>16</v>
      </c>
      <c r="X22" s="208"/>
      <c r="Y22" s="208"/>
      <c r="Z22" s="343">
        <v>0</v>
      </c>
      <c r="AA22" s="216">
        <v>2</v>
      </c>
      <c r="AB22" s="216">
        <v>0</v>
      </c>
      <c r="AC22" s="216">
        <v>2</v>
      </c>
      <c r="AD22" s="216">
        <v>0</v>
      </c>
      <c r="AE22" s="216">
        <v>2</v>
      </c>
      <c r="AF22" s="216">
        <v>0</v>
      </c>
      <c r="AG22" s="216">
        <v>2</v>
      </c>
      <c r="AH22" s="216">
        <v>0</v>
      </c>
      <c r="AI22" s="216">
        <v>2</v>
      </c>
      <c r="AJ22" s="216">
        <v>0</v>
      </c>
      <c r="AK22" s="554">
        <v>2</v>
      </c>
      <c r="AL22" s="554">
        <v>0</v>
      </c>
      <c r="AM22" s="216">
        <v>2</v>
      </c>
      <c r="AN22" s="216">
        <v>2</v>
      </c>
      <c r="AO22" s="216">
        <v>2</v>
      </c>
      <c r="AP22" s="216">
        <v>2</v>
      </c>
      <c r="AQ22" s="216">
        <v>2</v>
      </c>
      <c r="AR22" s="216">
        <v>0</v>
      </c>
      <c r="AS22" s="224"/>
      <c r="AT22" s="224"/>
      <c r="AU22" s="224"/>
      <c r="AV22" s="224"/>
      <c r="AW22" s="98" t="s">
        <v>36</v>
      </c>
      <c r="AX22" s="204">
        <f t="shared" si="12"/>
        <v>22</v>
      </c>
      <c r="AY22" s="218"/>
      <c r="AZ22" s="218"/>
      <c r="BA22" s="218"/>
      <c r="BB22" s="218"/>
      <c r="BC22" s="218"/>
      <c r="BD22" s="218"/>
      <c r="BE22" s="218"/>
      <c r="BF22" s="218"/>
      <c r="BG22" s="218"/>
      <c r="BH22" s="344"/>
      <c r="BI22" s="235">
        <f>SUM(E22:T22,Z22:AV22)</f>
        <v>38</v>
      </c>
    </row>
    <row r="23" spans="1:61" ht="12" customHeight="1" thickBot="1" x14ac:dyDescent="0.25">
      <c r="A23" s="659"/>
      <c r="B23" s="645"/>
      <c r="C23" s="645"/>
      <c r="D23" s="522" t="s">
        <v>68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224"/>
      <c r="P23" s="224"/>
      <c r="Q23" s="224"/>
      <c r="R23" s="92">
        <v>0</v>
      </c>
      <c r="S23" s="92">
        <v>0</v>
      </c>
      <c r="T23" s="92">
        <v>0</v>
      </c>
      <c r="U23" s="92">
        <v>0</v>
      </c>
      <c r="V23" s="85"/>
      <c r="W23" s="94">
        <f>SUM(E23:V23)</f>
        <v>0</v>
      </c>
      <c r="X23" s="95"/>
      <c r="Y23" s="95"/>
      <c r="Z23" s="93">
        <v>2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9"/>
      <c r="AT23" s="99"/>
      <c r="AU23" s="99"/>
      <c r="AV23" s="99"/>
      <c r="AW23" s="96"/>
      <c r="AX23" s="284">
        <f t="shared" si="12"/>
        <v>2</v>
      </c>
      <c r="AY23" s="97"/>
      <c r="AZ23" s="97"/>
      <c r="BA23" s="97"/>
      <c r="BB23" s="97"/>
      <c r="BC23" s="97"/>
      <c r="BD23" s="97"/>
      <c r="BE23" s="97"/>
      <c r="BF23" s="97"/>
      <c r="BG23" s="97"/>
      <c r="BH23" s="345"/>
      <c r="BI23" s="231">
        <f>SUM(E23:T23,Z23:AV23)</f>
        <v>2</v>
      </c>
    </row>
    <row r="24" spans="1:61" x14ac:dyDescent="0.2">
      <c r="A24" s="659"/>
      <c r="B24" s="649" t="s">
        <v>9</v>
      </c>
      <c r="C24" s="649" t="s">
        <v>10</v>
      </c>
      <c r="D24" s="520" t="s">
        <v>67</v>
      </c>
      <c r="E24" s="79">
        <f>SUM(E28,E30)</f>
        <v>8</v>
      </c>
      <c r="F24" s="79">
        <f t="shared" ref="F24:R24" si="13">SUM(F28,F30)</f>
        <v>8</v>
      </c>
      <c r="G24" s="79">
        <f t="shared" si="13"/>
        <v>8</v>
      </c>
      <c r="H24" s="79">
        <f t="shared" si="13"/>
        <v>6</v>
      </c>
      <c r="I24" s="79">
        <f t="shared" si="13"/>
        <v>8</v>
      </c>
      <c r="J24" s="79">
        <f t="shared" si="13"/>
        <v>8</v>
      </c>
      <c r="K24" s="79">
        <f t="shared" si="13"/>
        <v>8</v>
      </c>
      <c r="L24" s="79">
        <f t="shared" si="13"/>
        <v>6</v>
      </c>
      <c r="M24" s="79">
        <f t="shared" si="13"/>
        <v>8</v>
      </c>
      <c r="N24" s="79">
        <f t="shared" si="13"/>
        <v>8</v>
      </c>
      <c r="O24" s="79">
        <f t="shared" si="13"/>
        <v>0</v>
      </c>
      <c r="P24" s="79">
        <f t="shared" si="13"/>
        <v>0</v>
      </c>
      <c r="Q24" s="79">
        <f t="shared" si="13"/>
        <v>0</v>
      </c>
      <c r="R24" s="79">
        <f t="shared" si="13"/>
        <v>6</v>
      </c>
      <c r="S24" s="79">
        <f t="shared" ref="S24:U24" si="14">SUM(S28,S30)</f>
        <v>8</v>
      </c>
      <c r="T24" s="79">
        <f t="shared" si="14"/>
        <v>6</v>
      </c>
      <c r="U24" s="79">
        <f t="shared" si="14"/>
        <v>6</v>
      </c>
      <c r="V24" s="103"/>
      <c r="W24" s="79">
        <f>SUM(W28,W30,W32)</f>
        <v>102</v>
      </c>
      <c r="X24" s="211"/>
      <c r="Y24" s="211"/>
      <c r="Z24" s="79">
        <f>Z32</f>
        <v>0</v>
      </c>
      <c r="AA24" s="79">
        <f t="shared" ref="AA24:AR24" si="15">AA32</f>
        <v>2</v>
      </c>
      <c r="AB24" s="79">
        <f t="shared" si="15"/>
        <v>2</v>
      </c>
      <c r="AC24" s="79">
        <f t="shared" si="15"/>
        <v>2</v>
      </c>
      <c r="AD24" s="79">
        <f t="shared" si="15"/>
        <v>2</v>
      </c>
      <c r="AE24" s="79">
        <f t="shared" si="15"/>
        <v>0</v>
      </c>
      <c r="AF24" s="79">
        <f t="shared" si="15"/>
        <v>2</v>
      </c>
      <c r="AG24" s="79">
        <f t="shared" si="15"/>
        <v>2</v>
      </c>
      <c r="AH24" s="79">
        <f t="shared" si="15"/>
        <v>2</v>
      </c>
      <c r="AI24" s="79">
        <f t="shared" si="15"/>
        <v>2</v>
      </c>
      <c r="AJ24" s="79">
        <f t="shared" si="15"/>
        <v>2</v>
      </c>
      <c r="AK24" s="79">
        <f t="shared" si="15"/>
        <v>2</v>
      </c>
      <c r="AL24" s="79">
        <f t="shared" si="15"/>
        <v>2</v>
      </c>
      <c r="AM24" s="79">
        <f t="shared" si="15"/>
        <v>2</v>
      </c>
      <c r="AN24" s="79">
        <f t="shared" si="15"/>
        <v>2</v>
      </c>
      <c r="AO24" s="79">
        <f t="shared" si="15"/>
        <v>0</v>
      </c>
      <c r="AP24" s="79">
        <f t="shared" si="15"/>
        <v>2</v>
      </c>
      <c r="AQ24" s="79">
        <f t="shared" si="15"/>
        <v>2</v>
      </c>
      <c r="AR24" s="79">
        <f t="shared" si="15"/>
        <v>0</v>
      </c>
      <c r="AS24" s="103"/>
      <c r="AT24" s="103"/>
      <c r="AU24" s="103"/>
      <c r="AV24" s="103"/>
      <c r="AW24" s="103"/>
      <c r="AX24" s="79">
        <f t="shared" si="12"/>
        <v>30</v>
      </c>
      <c r="AY24" s="103"/>
      <c r="AZ24" s="103"/>
      <c r="BA24" s="103"/>
      <c r="BB24" s="103"/>
      <c r="BC24" s="103"/>
      <c r="BD24" s="103"/>
      <c r="BE24" s="103"/>
      <c r="BF24" s="103"/>
      <c r="BG24" s="103"/>
      <c r="BH24" s="105"/>
      <c r="BI24" s="81">
        <f>SUM(W24,AX24)</f>
        <v>132</v>
      </c>
    </row>
    <row r="25" spans="1:61" ht="13.5" thickBot="1" x14ac:dyDescent="0.25">
      <c r="A25" s="659"/>
      <c r="B25" s="649"/>
      <c r="C25" s="649"/>
      <c r="D25" s="524" t="s">
        <v>68</v>
      </c>
      <c r="E25" s="360">
        <f>SUM(E29,E31)</f>
        <v>0</v>
      </c>
      <c r="F25" s="361">
        <f t="shared" ref="F25:R25" si="16">SUM(F29,F31)</f>
        <v>0</v>
      </c>
      <c r="G25" s="361">
        <f t="shared" si="16"/>
        <v>0</v>
      </c>
      <c r="H25" s="361">
        <f t="shared" si="16"/>
        <v>0</v>
      </c>
      <c r="I25" s="361">
        <f t="shared" si="16"/>
        <v>0</v>
      </c>
      <c r="J25" s="361">
        <f t="shared" si="16"/>
        <v>0</v>
      </c>
      <c r="K25" s="361">
        <f t="shared" si="16"/>
        <v>2</v>
      </c>
      <c r="L25" s="361">
        <f t="shared" si="16"/>
        <v>0</v>
      </c>
      <c r="M25" s="361">
        <f t="shared" si="16"/>
        <v>0</v>
      </c>
      <c r="N25" s="361">
        <f t="shared" si="16"/>
        <v>2</v>
      </c>
      <c r="O25" s="361">
        <f t="shared" si="16"/>
        <v>0</v>
      </c>
      <c r="P25" s="361">
        <f t="shared" si="16"/>
        <v>0</v>
      </c>
      <c r="Q25" s="361">
        <f t="shared" si="16"/>
        <v>0</v>
      </c>
      <c r="R25" s="361">
        <f t="shared" si="16"/>
        <v>0</v>
      </c>
      <c r="S25" s="361">
        <f t="shared" ref="S25:U25" si="17">SUM(S29,S31)</f>
        <v>0</v>
      </c>
      <c r="T25" s="361">
        <f t="shared" si="17"/>
        <v>0</v>
      </c>
      <c r="U25" s="361">
        <f t="shared" si="17"/>
        <v>0</v>
      </c>
      <c r="V25" s="362"/>
      <c r="W25" s="360">
        <f>SUM(E25:U25)</f>
        <v>4</v>
      </c>
      <c r="X25" s="95"/>
      <c r="Y25" s="95"/>
      <c r="Z25" s="361">
        <f>Z33</f>
        <v>0</v>
      </c>
      <c r="AA25" s="361">
        <f t="shared" ref="AA25:AR25" si="18">AA33</f>
        <v>0</v>
      </c>
      <c r="AB25" s="361">
        <f t="shared" si="18"/>
        <v>0</v>
      </c>
      <c r="AC25" s="361">
        <f t="shared" si="18"/>
        <v>0</v>
      </c>
      <c r="AD25" s="361">
        <f t="shared" si="18"/>
        <v>0</v>
      </c>
      <c r="AE25" s="361">
        <f t="shared" si="18"/>
        <v>0</v>
      </c>
      <c r="AF25" s="361">
        <f t="shared" si="18"/>
        <v>0</v>
      </c>
      <c r="AG25" s="361">
        <f t="shared" si="18"/>
        <v>0</v>
      </c>
      <c r="AH25" s="361">
        <f t="shared" si="18"/>
        <v>0</v>
      </c>
      <c r="AI25" s="361">
        <f t="shared" si="18"/>
        <v>0</v>
      </c>
      <c r="AJ25" s="361">
        <f t="shared" si="18"/>
        <v>0</v>
      </c>
      <c r="AK25" s="361">
        <f t="shared" si="18"/>
        <v>0</v>
      </c>
      <c r="AL25" s="361">
        <f t="shared" si="18"/>
        <v>0</v>
      </c>
      <c r="AM25" s="361">
        <f t="shared" si="18"/>
        <v>0</v>
      </c>
      <c r="AN25" s="361">
        <f t="shared" si="18"/>
        <v>0</v>
      </c>
      <c r="AO25" s="361">
        <f t="shared" si="18"/>
        <v>0</v>
      </c>
      <c r="AP25" s="361">
        <f t="shared" si="18"/>
        <v>0</v>
      </c>
      <c r="AQ25" s="361">
        <f t="shared" si="18"/>
        <v>0</v>
      </c>
      <c r="AR25" s="361">
        <f t="shared" si="18"/>
        <v>2</v>
      </c>
      <c r="AS25" s="362"/>
      <c r="AT25" s="362"/>
      <c r="AU25" s="362"/>
      <c r="AV25" s="362"/>
      <c r="AW25" s="362"/>
      <c r="AX25" s="360">
        <f t="shared" si="12"/>
        <v>2</v>
      </c>
      <c r="AY25" s="96"/>
      <c r="AZ25" s="96"/>
      <c r="BA25" s="96"/>
      <c r="BB25" s="96"/>
      <c r="BC25" s="96"/>
      <c r="BD25" s="96"/>
      <c r="BE25" s="96"/>
      <c r="BF25" s="96"/>
      <c r="BG25" s="96"/>
      <c r="BH25" s="107"/>
      <c r="BI25" s="176">
        <f>SUM(W25,AX25)</f>
        <v>6</v>
      </c>
    </row>
    <row r="26" spans="1:61" ht="13.5" hidden="1" customHeight="1" thickBot="1" x14ac:dyDescent="0.25">
      <c r="A26" s="659"/>
      <c r="B26" s="645" t="s">
        <v>11</v>
      </c>
      <c r="C26" s="645" t="s">
        <v>12</v>
      </c>
      <c r="D26" s="521" t="s">
        <v>67</v>
      </c>
      <c r="E26" s="215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24"/>
      <c r="T26" s="224"/>
      <c r="U26" s="224"/>
      <c r="V26" s="224"/>
      <c r="W26" s="145">
        <f>SUM(E26:T26)</f>
        <v>0</v>
      </c>
      <c r="X26" s="208"/>
      <c r="Y26" s="208"/>
      <c r="Z26" s="216">
        <v>2</v>
      </c>
      <c r="AA26" s="216">
        <v>3</v>
      </c>
      <c r="AB26" s="216">
        <v>2</v>
      </c>
      <c r="AC26" s="216">
        <v>2</v>
      </c>
      <c r="AD26" s="216">
        <v>2</v>
      </c>
      <c r="AE26" s="216">
        <v>3</v>
      </c>
      <c r="AF26" s="216">
        <v>4</v>
      </c>
      <c r="AG26" s="216">
        <v>2</v>
      </c>
      <c r="AH26" s="216">
        <v>2</v>
      </c>
      <c r="AI26" s="216">
        <v>2</v>
      </c>
      <c r="AJ26" s="216">
        <v>2</v>
      </c>
      <c r="AK26" s="216">
        <v>4</v>
      </c>
      <c r="AL26" s="216">
        <v>2</v>
      </c>
      <c r="AM26" s="216">
        <v>2</v>
      </c>
      <c r="AN26" s="216">
        <v>2</v>
      </c>
      <c r="AO26" s="216">
        <v>4</v>
      </c>
      <c r="AP26" s="216">
        <v>2</v>
      </c>
      <c r="AQ26" s="216">
        <v>2</v>
      </c>
      <c r="AR26" s="216">
        <v>4</v>
      </c>
      <c r="AS26" s="224"/>
      <c r="AT26" s="224"/>
      <c r="AU26" s="224"/>
      <c r="AV26" s="224"/>
      <c r="AW26" s="98"/>
      <c r="AX26" s="204">
        <f t="shared" si="12"/>
        <v>48</v>
      </c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35">
        <f>SUM(E26:T26,Z26:AV26)</f>
        <v>48</v>
      </c>
    </row>
    <row r="27" spans="1:61" ht="13.5" hidden="1" customHeight="1" thickBot="1" x14ac:dyDescent="0.25">
      <c r="A27" s="659"/>
      <c r="B27" s="645"/>
      <c r="C27" s="645"/>
      <c r="D27" s="522" t="s">
        <v>68</v>
      </c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87"/>
      <c r="T27" s="87"/>
      <c r="U27" s="87"/>
      <c r="V27" s="87"/>
      <c r="W27" s="89">
        <f>SUM(E27:T27)</f>
        <v>0</v>
      </c>
      <c r="X27" s="90"/>
      <c r="Y27" s="90"/>
      <c r="Z27" s="45">
        <v>1</v>
      </c>
      <c r="AA27" s="45">
        <v>1</v>
      </c>
      <c r="AB27" s="45">
        <v>1</v>
      </c>
      <c r="AC27" s="45">
        <v>2</v>
      </c>
      <c r="AD27" s="45">
        <v>1</v>
      </c>
      <c r="AE27" s="45">
        <v>1</v>
      </c>
      <c r="AF27" s="45">
        <v>2</v>
      </c>
      <c r="AG27" s="45">
        <v>1</v>
      </c>
      <c r="AH27" s="45">
        <v>1</v>
      </c>
      <c r="AI27" s="45">
        <v>1</v>
      </c>
      <c r="AJ27" s="45">
        <v>1</v>
      </c>
      <c r="AK27" s="45">
        <v>2</v>
      </c>
      <c r="AL27" s="46">
        <v>1</v>
      </c>
      <c r="AM27" s="46">
        <v>1</v>
      </c>
      <c r="AN27" s="46">
        <v>1</v>
      </c>
      <c r="AO27" s="46">
        <v>2</v>
      </c>
      <c r="AP27" s="45">
        <v>1</v>
      </c>
      <c r="AQ27" s="46">
        <v>1</v>
      </c>
      <c r="AR27" s="46">
        <v>2</v>
      </c>
      <c r="AS27" s="87"/>
      <c r="AT27" s="87"/>
      <c r="AU27" s="87"/>
      <c r="AV27" s="87"/>
      <c r="AW27" s="85"/>
      <c r="AX27" s="226">
        <f t="shared" si="12"/>
        <v>24</v>
      </c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116">
        <f>SUM(E27:T27,Z27:AV27)</f>
        <v>24</v>
      </c>
    </row>
    <row r="28" spans="1:61" x14ac:dyDescent="0.2">
      <c r="A28" s="659"/>
      <c r="B28" s="647" t="s">
        <v>11</v>
      </c>
      <c r="C28" s="647" t="s">
        <v>12</v>
      </c>
      <c r="D28" s="521" t="s">
        <v>67</v>
      </c>
      <c r="E28" s="347">
        <v>4</v>
      </c>
      <c r="F28" s="203">
        <v>4</v>
      </c>
      <c r="G28" s="203">
        <v>4</v>
      </c>
      <c r="H28" s="203">
        <v>2</v>
      </c>
      <c r="I28" s="203">
        <v>4</v>
      </c>
      <c r="J28" s="203">
        <v>4</v>
      </c>
      <c r="K28" s="203">
        <v>4</v>
      </c>
      <c r="L28" s="203">
        <v>2</v>
      </c>
      <c r="M28" s="203">
        <v>4</v>
      </c>
      <c r="N28" s="203">
        <v>4</v>
      </c>
      <c r="O28" s="87"/>
      <c r="P28" s="87"/>
      <c r="Q28" s="87"/>
      <c r="R28" s="203">
        <v>4</v>
      </c>
      <c r="S28" s="369">
        <v>4</v>
      </c>
      <c r="T28" s="369">
        <v>2</v>
      </c>
      <c r="U28" s="369">
        <v>2</v>
      </c>
      <c r="V28" s="85" t="s">
        <v>244</v>
      </c>
      <c r="W28" s="86">
        <f>SUM(E28:V28)</f>
        <v>48</v>
      </c>
      <c r="X28" s="90"/>
      <c r="Y28" s="90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369"/>
      <c r="AL28" s="369"/>
      <c r="AM28" s="46"/>
      <c r="AN28" s="46"/>
      <c r="AO28" s="46"/>
      <c r="AP28" s="45"/>
      <c r="AQ28" s="46"/>
      <c r="AR28" s="46"/>
      <c r="AS28" s="87"/>
      <c r="AT28" s="87"/>
      <c r="AU28" s="87"/>
      <c r="AV28" s="87"/>
      <c r="AW28" s="85"/>
      <c r="AX28" s="346">
        <f t="shared" ref="AX28:AX33" si="19">SUM(Z28:AR28)</f>
        <v>0</v>
      </c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230">
        <f>SUM(W28,AX28)</f>
        <v>48</v>
      </c>
    </row>
    <row r="29" spans="1:61" x14ac:dyDescent="0.2">
      <c r="A29" s="659"/>
      <c r="B29" s="647"/>
      <c r="C29" s="647"/>
      <c r="D29" s="522" t="s">
        <v>68</v>
      </c>
      <c r="E29" s="45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</v>
      </c>
      <c r="L29" s="46">
        <v>0</v>
      </c>
      <c r="M29" s="46">
        <v>0</v>
      </c>
      <c r="N29" s="46">
        <v>0</v>
      </c>
      <c r="O29" s="87"/>
      <c r="P29" s="87"/>
      <c r="Q29" s="87"/>
      <c r="R29" s="46">
        <v>0</v>
      </c>
      <c r="S29" s="46">
        <v>0</v>
      </c>
      <c r="T29" s="46">
        <v>0</v>
      </c>
      <c r="U29" s="46">
        <v>0</v>
      </c>
      <c r="V29" s="85"/>
      <c r="W29" s="89">
        <f>SUM(E29:V29)</f>
        <v>2</v>
      </c>
      <c r="X29" s="90"/>
      <c r="Y29" s="90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369"/>
      <c r="AL29" s="369"/>
      <c r="AM29" s="46"/>
      <c r="AN29" s="46"/>
      <c r="AO29" s="46"/>
      <c r="AP29" s="45"/>
      <c r="AQ29" s="46"/>
      <c r="AR29" s="46"/>
      <c r="AS29" s="87"/>
      <c r="AT29" s="87"/>
      <c r="AU29" s="87"/>
      <c r="AV29" s="87"/>
      <c r="AW29" s="85"/>
      <c r="AX29" s="341">
        <f t="shared" si="19"/>
        <v>0</v>
      </c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230">
        <f>SUM(W29,AX29)</f>
        <v>2</v>
      </c>
    </row>
    <row r="30" spans="1:61" x14ac:dyDescent="0.2">
      <c r="A30" s="659"/>
      <c r="B30" s="645" t="s">
        <v>13</v>
      </c>
      <c r="C30" s="645" t="s">
        <v>117</v>
      </c>
      <c r="D30" s="521" t="s">
        <v>67</v>
      </c>
      <c r="E30" s="347">
        <v>4</v>
      </c>
      <c r="F30" s="203">
        <v>4</v>
      </c>
      <c r="G30" s="203">
        <v>4</v>
      </c>
      <c r="H30" s="203">
        <v>4</v>
      </c>
      <c r="I30" s="203">
        <v>4</v>
      </c>
      <c r="J30" s="203">
        <v>4</v>
      </c>
      <c r="K30" s="203">
        <v>4</v>
      </c>
      <c r="L30" s="203">
        <v>4</v>
      </c>
      <c r="M30" s="203">
        <v>4</v>
      </c>
      <c r="N30" s="203">
        <v>4</v>
      </c>
      <c r="O30" s="87"/>
      <c r="P30" s="87"/>
      <c r="Q30" s="87"/>
      <c r="R30" s="203">
        <v>2</v>
      </c>
      <c r="S30" s="369">
        <v>4</v>
      </c>
      <c r="T30" s="369">
        <v>4</v>
      </c>
      <c r="U30" s="369">
        <v>4</v>
      </c>
      <c r="V30" s="85" t="s">
        <v>36</v>
      </c>
      <c r="W30" s="86">
        <f>SUM(E30:V30)</f>
        <v>54</v>
      </c>
      <c r="X30" s="90"/>
      <c r="Y30" s="90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369"/>
      <c r="AL30" s="369"/>
      <c r="AM30" s="84"/>
      <c r="AN30" s="84"/>
      <c r="AO30" s="84"/>
      <c r="AP30" s="84"/>
      <c r="AQ30" s="84"/>
      <c r="AR30" s="84"/>
      <c r="AS30" s="87"/>
      <c r="AT30" s="87"/>
      <c r="AU30" s="87"/>
      <c r="AV30" s="87"/>
      <c r="AW30" s="85"/>
      <c r="AX30" s="248">
        <f t="shared" si="19"/>
        <v>0</v>
      </c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115">
        <f>SUM(E30:T30,Z30:AV30)</f>
        <v>50</v>
      </c>
    </row>
    <row r="31" spans="1:61" x14ac:dyDescent="0.2">
      <c r="A31" s="659"/>
      <c r="B31" s="645"/>
      <c r="C31" s="645"/>
      <c r="D31" s="522" t="s">
        <v>68</v>
      </c>
      <c r="E31" s="45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</v>
      </c>
      <c r="O31" s="87"/>
      <c r="P31" s="87"/>
      <c r="Q31" s="87"/>
      <c r="R31" s="46">
        <v>0</v>
      </c>
      <c r="S31" s="46">
        <v>0</v>
      </c>
      <c r="T31" s="46">
        <v>0</v>
      </c>
      <c r="U31" s="46">
        <v>0</v>
      </c>
      <c r="V31" s="85"/>
      <c r="W31" s="89">
        <f>SUM(E31:V31)</f>
        <v>2</v>
      </c>
      <c r="X31" s="90"/>
      <c r="Y31" s="90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369"/>
      <c r="AL31" s="369"/>
      <c r="AM31" s="46"/>
      <c r="AN31" s="46"/>
      <c r="AO31" s="46"/>
      <c r="AP31" s="46"/>
      <c r="AQ31" s="46"/>
      <c r="AR31" s="46"/>
      <c r="AS31" s="87"/>
      <c r="AT31" s="87"/>
      <c r="AU31" s="87"/>
      <c r="AV31" s="87"/>
      <c r="AW31" s="85"/>
      <c r="AX31" s="202">
        <f t="shared" si="19"/>
        <v>0</v>
      </c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116">
        <f>SUM(E31:T31,Z31:AV31)</f>
        <v>2</v>
      </c>
    </row>
    <row r="32" spans="1:61" ht="12.75" customHeight="1" x14ac:dyDescent="0.2">
      <c r="A32" s="659"/>
      <c r="B32" s="647" t="s">
        <v>13</v>
      </c>
      <c r="C32" s="647" t="s">
        <v>121</v>
      </c>
      <c r="D32" s="521" t="s">
        <v>67</v>
      </c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87"/>
      <c r="P32" s="87"/>
      <c r="Q32" s="87"/>
      <c r="R32" s="46"/>
      <c r="S32" s="369"/>
      <c r="T32" s="369"/>
      <c r="U32" s="369"/>
      <c r="V32" s="85"/>
      <c r="W32" s="86">
        <f t="shared" ref="W32:W33" si="20">SUM(E32:V32)</f>
        <v>0</v>
      </c>
      <c r="X32" s="90"/>
      <c r="Y32" s="90"/>
      <c r="Z32" s="203">
        <v>0</v>
      </c>
      <c r="AA32" s="203">
        <v>2</v>
      </c>
      <c r="AB32" s="203">
        <v>2</v>
      </c>
      <c r="AC32" s="203">
        <v>2</v>
      </c>
      <c r="AD32" s="203">
        <v>2</v>
      </c>
      <c r="AE32" s="203">
        <v>0</v>
      </c>
      <c r="AF32" s="203">
        <v>2</v>
      </c>
      <c r="AG32" s="203">
        <v>2</v>
      </c>
      <c r="AH32" s="203">
        <v>2</v>
      </c>
      <c r="AI32" s="203">
        <v>2</v>
      </c>
      <c r="AJ32" s="203">
        <v>2</v>
      </c>
      <c r="AK32" s="369">
        <v>2</v>
      </c>
      <c r="AL32" s="369">
        <v>2</v>
      </c>
      <c r="AM32" s="203">
        <v>2</v>
      </c>
      <c r="AN32" s="203">
        <v>2</v>
      </c>
      <c r="AO32" s="203">
        <v>0</v>
      </c>
      <c r="AP32" s="203">
        <v>2</v>
      </c>
      <c r="AQ32" s="203">
        <v>2</v>
      </c>
      <c r="AR32" s="203">
        <v>0</v>
      </c>
      <c r="AS32" s="87"/>
      <c r="AT32" s="87"/>
      <c r="AU32" s="87"/>
      <c r="AV32" s="87"/>
      <c r="AW32" s="85" t="s">
        <v>36</v>
      </c>
      <c r="AX32" s="248">
        <f t="shared" si="19"/>
        <v>30</v>
      </c>
      <c r="AY32" s="80"/>
      <c r="AZ32" s="80"/>
      <c r="BA32" s="80"/>
      <c r="BB32" s="218"/>
      <c r="BC32" s="218"/>
      <c r="BD32" s="218"/>
      <c r="BE32" s="218"/>
      <c r="BF32" s="218"/>
      <c r="BG32" s="218"/>
      <c r="BH32" s="344"/>
      <c r="BI32" s="366">
        <f>SUM(W32,AX32)</f>
        <v>30</v>
      </c>
    </row>
    <row r="33" spans="1:61" ht="24.75" customHeight="1" thickBot="1" x14ac:dyDescent="0.25">
      <c r="A33" s="659"/>
      <c r="B33" s="647"/>
      <c r="C33" s="647"/>
      <c r="D33" s="522" t="s">
        <v>68</v>
      </c>
      <c r="E33" s="92"/>
      <c r="F33" s="93"/>
      <c r="G33" s="93"/>
      <c r="H33" s="93"/>
      <c r="I33" s="93"/>
      <c r="J33" s="93"/>
      <c r="K33" s="93"/>
      <c r="L33" s="93"/>
      <c r="M33" s="93"/>
      <c r="N33" s="93"/>
      <c r="O33" s="87"/>
      <c r="P33" s="87"/>
      <c r="Q33" s="87"/>
      <c r="R33" s="93"/>
      <c r="S33" s="534"/>
      <c r="T33" s="534"/>
      <c r="U33" s="534"/>
      <c r="V33" s="85"/>
      <c r="W33" s="89">
        <f t="shared" si="20"/>
        <v>0</v>
      </c>
      <c r="X33" s="95"/>
      <c r="Y33" s="95"/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2</v>
      </c>
      <c r="AS33" s="99"/>
      <c r="AT33" s="99"/>
      <c r="AU33" s="99"/>
      <c r="AV33" s="99"/>
      <c r="AW33" s="96"/>
      <c r="AX33" s="284">
        <f t="shared" si="19"/>
        <v>2</v>
      </c>
      <c r="AY33" s="97"/>
      <c r="AZ33" s="97"/>
      <c r="BA33" s="97"/>
      <c r="BB33" s="351"/>
      <c r="BC33" s="351"/>
      <c r="BD33" s="351"/>
      <c r="BE33" s="351"/>
      <c r="BF33" s="351"/>
      <c r="BG33" s="351"/>
      <c r="BH33" s="352"/>
      <c r="BI33" s="233">
        <f>SUM(W33,AX33)</f>
        <v>2</v>
      </c>
    </row>
    <row r="34" spans="1:61" x14ac:dyDescent="0.2">
      <c r="A34" s="659"/>
      <c r="B34" s="649" t="s">
        <v>164</v>
      </c>
      <c r="C34" s="649" t="s">
        <v>165</v>
      </c>
      <c r="D34" s="520" t="s">
        <v>67</v>
      </c>
      <c r="E34" s="348">
        <f t="shared" ref="E34:R34" si="21">SUM(E36,E38,E40,E42,E44,E48)</f>
        <v>12</v>
      </c>
      <c r="F34" s="348">
        <f t="shared" si="21"/>
        <v>10</v>
      </c>
      <c r="G34" s="348">
        <f t="shared" si="21"/>
        <v>12</v>
      </c>
      <c r="H34" s="348">
        <f t="shared" si="21"/>
        <v>10</v>
      </c>
      <c r="I34" s="348">
        <f t="shared" si="21"/>
        <v>12</v>
      </c>
      <c r="J34" s="348">
        <f t="shared" si="21"/>
        <v>10</v>
      </c>
      <c r="K34" s="348">
        <f t="shared" si="21"/>
        <v>10</v>
      </c>
      <c r="L34" s="348">
        <f t="shared" si="21"/>
        <v>10</v>
      </c>
      <c r="M34" s="348">
        <f t="shared" si="21"/>
        <v>12</v>
      </c>
      <c r="N34" s="348">
        <f t="shared" si="21"/>
        <v>10</v>
      </c>
      <c r="O34" s="348">
        <f t="shared" si="21"/>
        <v>0</v>
      </c>
      <c r="P34" s="348">
        <f t="shared" si="21"/>
        <v>0</v>
      </c>
      <c r="Q34" s="348">
        <f t="shared" si="21"/>
        <v>0</v>
      </c>
      <c r="R34" s="348">
        <f t="shared" si="21"/>
        <v>10</v>
      </c>
      <c r="S34" s="348">
        <f t="shared" ref="S34:U34" si="22">SUM(S36,S38,S40,S42,S44,S48)</f>
        <v>10</v>
      </c>
      <c r="T34" s="348">
        <f t="shared" si="22"/>
        <v>10</v>
      </c>
      <c r="U34" s="348">
        <f t="shared" si="22"/>
        <v>8</v>
      </c>
      <c r="V34" s="348"/>
      <c r="W34" s="348">
        <f>SUM(W36,W38,W40,W42,W44,W48,W46)</f>
        <v>146</v>
      </c>
      <c r="X34" s="348"/>
      <c r="Y34" s="348"/>
      <c r="Z34" s="348">
        <f>SUM(Z36,Z38,Z40,Z42,Z44,Z46,Z48)</f>
        <v>24</v>
      </c>
      <c r="AA34" s="348">
        <f t="shared" ref="AA34:AX34" si="23">SUM(AA36,AA38,AA40,AA42,AA44,AA46,AA48)</f>
        <v>22</v>
      </c>
      <c r="AB34" s="348">
        <f t="shared" si="23"/>
        <v>22</v>
      </c>
      <c r="AC34" s="348">
        <f t="shared" si="23"/>
        <v>22</v>
      </c>
      <c r="AD34" s="348">
        <f t="shared" si="23"/>
        <v>24</v>
      </c>
      <c r="AE34" s="348">
        <f t="shared" si="23"/>
        <v>20</v>
      </c>
      <c r="AF34" s="348">
        <f t="shared" si="23"/>
        <v>22</v>
      </c>
      <c r="AG34" s="348">
        <f t="shared" si="23"/>
        <v>22</v>
      </c>
      <c r="AH34" s="348">
        <f t="shared" si="23"/>
        <v>24</v>
      </c>
      <c r="AI34" s="348">
        <f t="shared" si="23"/>
        <v>24</v>
      </c>
      <c r="AJ34" s="348">
        <f t="shared" si="23"/>
        <v>22</v>
      </c>
      <c r="AK34" s="348">
        <f t="shared" si="23"/>
        <v>18</v>
      </c>
      <c r="AL34" s="348">
        <f t="shared" si="23"/>
        <v>26</v>
      </c>
      <c r="AM34" s="348">
        <f t="shared" si="23"/>
        <v>22</v>
      </c>
      <c r="AN34" s="348">
        <f t="shared" si="23"/>
        <v>24</v>
      </c>
      <c r="AO34" s="348">
        <f t="shared" si="23"/>
        <v>26</v>
      </c>
      <c r="AP34" s="348">
        <f t="shared" si="23"/>
        <v>24</v>
      </c>
      <c r="AQ34" s="348">
        <f t="shared" si="23"/>
        <v>24</v>
      </c>
      <c r="AR34" s="348">
        <f t="shared" si="23"/>
        <v>23</v>
      </c>
      <c r="AS34" s="348"/>
      <c r="AT34" s="348"/>
      <c r="AU34" s="348"/>
      <c r="AV34" s="348"/>
      <c r="AW34" s="348"/>
      <c r="AX34" s="348">
        <f t="shared" si="23"/>
        <v>435</v>
      </c>
      <c r="AY34" s="98"/>
      <c r="AZ34" s="98"/>
      <c r="BA34" s="98"/>
      <c r="BB34" s="98"/>
      <c r="BC34" s="98"/>
      <c r="BD34" s="98"/>
      <c r="BE34" s="98"/>
      <c r="BF34" s="98"/>
      <c r="BG34" s="98"/>
      <c r="BH34" s="349"/>
      <c r="BI34" s="350">
        <f>SUM(W34,AX34)</f>
        <v>581</v>
      </c>
    </row>
    <row r="35" spans="1:61" ht="13.5" thickBot="1" x14ac:dyDescent="0.25">
      <c r="A35" s="659"/>
      <c r="B35" s="649"/>
      <c r="C35" s="649"/>
      <c r="D35" s="523" t="s">
        <v>68</v>
      </c>
      <c r="E35" s="360">
        <f t="shared" ref="E35:R35" si="24">SUM(E37,E39,E41,E43,E45,E49)</f>
        <v>0</v>
      </c>
      <c r="F35" s="360">
        <f t="shared" si="24"/>
        <v>2</v>
      </c>
      <c r="G35" s="360">
        <f t="shared" si="24"/>
        <v>0</v>
      </c>
      <c r="H35" s="360">
        <f t="shared" si="24"/>
        <v>2</v>
      </c>
      <c r="I35" s="360">
        <f t="shared" si="24"/>
        <v>0</v>
      </c>
      <c r="J35" s="360">
        <f t="shared" si="24"/>
        <v>0</v>
      </c>
      <c r="K35" s="360">
        <f t="shared" si="24"/>
        <v>0</v>
      </c>
      <c r="L35" s="360">
        <f t="shared" si="24"/>
        <v>0</v>
      </c>
      <c r="M35" s="360">
        <f t="shared" si="24"/>
        <v>0</v>
      </c>
      <c r="N35" s="360">
        <f t="shared" si="24"/>
        <v>0</v>
      </c>
      <c r="O35" s="360">
        <f t="shared" si="24"/>
        <v>0</v>
      </c>
      <c r="P35" s="360">
        <f t="shared" si="24"/>
        <v>0</v>
      </c>
      <c r="Q35" s="360">
        <f t="shared" si="24"/>
        <v>0</v>
      </c>
      <c r="R35" s="360">
        <f t="shared" si="24"/>
        <v>2</v>
      </c>
      <c r="S35" s="360">
        <f t="shared" ref="S35:U35" si="25">SUM(S37,S39,S41,S43,S45,S49)</f>
        <v>0</v>
      </c>
      <c r="T35" s="360">
        <f t="shared" si="25"/>
        <v>0</v>
      </c>
      <c r="U35" s="360">
        <f t="shared" si="25"/>
        <v>0</v>
      </c>
      <c r="V35" s="360"/>
      <c r="W35" s="360">
        <f>SUM(W37,W39,W41,W43,W45,W49,W47)</f>
        <v>6</v>
      </c>
      <c r="X35" s="360"/>
      <c r="Y35" s="360"/>
      <c r="Z35" s="360">
        <f>SUM(Z37,Z39,Z41,Z43,Z45,Z47,Z49)</f>
        <v>0</v>
      </c>
      <c r="AA35" s="360">
        <f t="shared" ref="AA35:AX35" si="26">SUM(AA37,AA39,AA41,AA43,AA45,AA47,AA49)</f>
        <v>0</v>
      </c>
      <c r="AB35" s="360">
        <f t="shared" si="26"/>
        <v>2</v>
      </c>
      <c r="AC35" s="360">
        <f t="shared" si="26"/>
        <v>0</v>
      </c>
      <c r="AD35" s="360">
        <f t="shared" si="26"/>
        <v>0</v>
      </c>
      <c r="AE35" s="360">
        <f t="shared" si="26"/>
        <v>0</v>
      </c>
      <c r="AF35" s="360">
        <f t="shared" si="26"/>
        <v>0</v>
      </c>
      <c r="AG35" s="360">
        <f t="shared" si="26"/>
        <v>0</v>
      </c>
      <c r="AH35" s="360">
        <f t="shared" si="26"/>
        <v>0</v>
      </c>
      <c r="AI35" s="360">
        <f t="shared" si="26"/>
        <v>0</v>
      </c>
      <c r="AJ35" s="360">
        <f t="shared" si="26"/>
        <v>0</v>
      </c>
      <c r="AK35" s="360">
        <f t="shared" si="26"/>
        <v>0</v>
      </c>
      <c r="AL35" s="360">
        <f t="shared" si="26"/>
        <v>0</v>
      </c>
      <c r="AM35" s="360">
        <f t="shared" si="26"/>
        <v>0</v>
      </c>
      <c r="AN35" s="360">
        <f t="shared" si="26"/>
        <v>0</v>
      </c>
      <c r="AO35" s="360">
        <f t="shared" si="26"/>
        <v>0</v>
      </c>
      <c r="AP35" s="360">
        <f t="shared" si="26"/>
        <v>0</v>
      </c>
      <c r="AQ35" s="360">
        <f t="shared" si="26"/>
        <v>0</v>
      </c>
      <c r="AR35" s="360">
        <f t="shared" si="26"/>
        <v>1</v>
      </c>
      <c r="AS35" s="360"/>
      <c r="AT35" s="360"/>
      <c r="AU35" s="360"/>
      <c r="AV35" s="360"/>
      <c r="AW35" s="360"/>
      <c r="AX35" s="360">
        <f t="shared" si="26"/>
        <v>3</v>
      </c>
      <c r="AY35" s="362"/>
      <c r="AZ35" s="96"/>
      <c r="BA35" s="96"/>
      <c r="BB35" s="96"/>
      <c r="BC35" s="96"/>
      <c r="BD35" s="96"/>
      <c r="BE35" s="96"/>
      <c r="BF35" s="96"/>
      <c r="BG35" s="96"/>
      <c r="BH35" s="107"/>
      <c r="BI35" s="82">
        <f>SUM(W35,AX35)</f>
        <v>9</v>
      </c>
    </row>
    <row r="36" spans="1:61" ht="12.75" customHeight="1" x14ac:dyDescent="0.2">
      <c r="A36" s="659"/>
      <c r="B36" s="645" t="s">
        <v>15</v>
      </c>
      <c r="C36" s="645" t="s">
        <v>166</v>
      </c>
      <c r="D36" s="521" t="s">
        <v>67</v>
      </c>
      <c r="E36" s="83">
        <v>4</v>
      </c>
      <c r="F36" s="83">
        <v>4</v>
      </c>
      <c r="G36" s="83">
        <v>4</v>
      </c>
      <c r="H36" s="83">
        <v>4</v>
      </c>
      <c r="I36" s="83">
        <v>4</v>
      </c>
      <c r="J36" s="83">
        <v>4</v>
      </c>
      <c r="K36" s="83">
        <v>4</v>
      </c>
      <c r="L36" s="83">
        <v>4</v>
      </c>
      <c r="M36" s="83">
        <v>4</v>
      </c>
      <c r="N36" s="83">
        <v>4</v>
      </c>
      <c r="O36" s="87"/>
      <c r="P36" s="87"/>
      <c r="Q36" s="87"/>
      <c r="R36" s="83">
        <v>2</v>
      </c>
      <c r="S36" s="369">
        <v>4</v>
      </c>
      <c r="T36" s="369">
        <v>4</v>
      </c>
      <c r="U36" s="369">
        <v>2</v>
      </c>
      <c r="V36" s="85" t="s">
        <v>36</v>
      </c>
      <c r="W36" s="86">
        <f t="shared" ref="W36:W43" si="27">SUM(E36:V36)</f>
        <v>52</v>
      </c>
      <c r="X36" s="111"/>
      <c r="Y36" s="111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369"/>
      <c r="AL36" s="369"/>
      <c r="AM36" s="84"/>
      <c r="AN36" s="84"/>
      <c r="AO36" s="84"/>
      <c r="AP36" s="84"/>
      <c r="AQ36" s="84"/>
      <c r="AR36" s="84"/>
      <c r="AS36" s="87"/>
      <c r="AT36" s="87"/>
      <c r="AU36" s="87"/>
      <c r="AV36" s="87"/>
      <c r="AW36" s="85"/>
      <c r="AX36" s="204">
        <f t="shared" si="12"/>
        <v>0</v>
      </c>
      <c r="AY36" s="111"/>
      <c r="AZ36" s="111"/>
      <c r="BA36" s="111"/>
      <c r="BB36" s="111"/>
      <c r="BC36" s="111"/>
      <c r="BD36" s="111"/>
      <c r="BE36" s="111"/>
      <c r="BF36" s="111"/>
      <c r="BG36" s="111"/>
      <c r="BH36" s="112"/>
      <c r="BI36" s="115">
        <f t="shared" ref="BI36:BI49" si="28">SUM(E36:T36,Z36:AV36)</f>
        <v>50</v>
      </c>
    </row>
    <row r="37" spans="1:61" x14ac:dyDescent="0.2">
      <c r="A37" s="659"/>
      <c r="B37" s="645"/>
      <c r="C37" s="645"/>
      <c r="D37" s="522" t="s">
        <v>68</v>
      </c>
      <c r="E37" s="45">
        <v>0</v>
      </c>
      <c r="F37" s="45">
        <v>0</v>
      </c>
      <c r="G37" s="45">
        <v>0</v>
      </c>
      <c r="H37" s="45">
        <v>2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87"/>
      <c r="P37" s="87"/>
      <c r="Q37" s="87"/>
      <c r="R37" s="45">
        <v>0</v>
      </c>
      <c r="S37" s="45">
        <v>0</v>
      </c>
      <c r="T37" s="45">
        <v>0</v>
      </c>
      <c r="U37" s="45">
        <v>0</v>
      </c>
      <c r="V37" s="85"/>
      <c r="W37" s="89">
        <f t="shared" si="27"/>
        <v>2</v>
      </c>
      <c r="X37" s="111"/>
      <c r="Y37" s="111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369"/>
      <c r="AL37" s="369"/>
      <c r="AM37" s="45"/>
      <c r="AN37" s="45"/>
      <c r="AO37" s="45"/>
      <c r="AP37" s="45"/>
      <c r="AQ37" s="45"/>
      <c r="AR37" s="45"/>
      <c r="AS37" s="87"/>
      <c r="AT37" s="87"/>
      <c r="AU37" s="87"/>
      <c r="AV37" s="87"/>
      <c r="AW37" s="85"/>
      <c r="AX37" s="66">
        <f t="shared" si="12"/>
        <v>0</v>
      </c>
      <c r="AY37" s="111"/>
      <c r="AZ37" s="111"/>
      <c r="BA37" s="111"/>
      <c r="BB37" s="111"/>
      <c r="BC37" s="111"/>
      <c r="BD37" s="111"/>
      <c r="BE37" s="111"/>
      <c r="BF37" s="111"/>
      <c r="BG37" s="111"/>
      <c r="BH37" s="112"/>
      <c r="BI37" s="116">
        <f t="shared" si="28"/>
        <v>2</v>
      </c>
    </row>
    <row r="38" spans="1:61" x14ac:dyDescent="0.2">
      <c r="A38" s="659"/>
      <c r="B38" s="645" t="s">
        <v>122</v>
      </c>
      <c r="C38" s="645" t="s">
        <v>170</v>
      </c>
      <c r="D38" s="521" t="s">
        <v>67</v>
      </c>
      <c r="E38" s="83">
        <v>4</v>
      </c>
      <c r="F38" s="84">
        <v>2</v>
      </c>
      <c r="G38" s="84">
        <v>4</v>
      </c>
      <c r="H38" s="84">
        <v>4</v>
      </c>
      <c r="I38" s="84">
        <v>4</v>
      </c>
      <c r="J38" s="84">
        <v>2</v>
      </c>
      <c r="K38" s="84">
        <v>2</v>
      </c>
      <c r="L38" s="84">
        <v>2</v>
      </c>
      <c r="M38" s="84">
        <v>4</v>
      </c>
      <c r="N38" s="84">
        <v>4</v>
      </c>
      <c r="O38" s="87"/>
      <c r="P38" s="87"/>
      <c r="Q38" s="87"/>
      <c r="R38" s="84">
        <v>4</v>
      </c>
      <c r="S38" s="369">
        <v>2</v>
      </c>
      <c r="T38" s="369">
        <v>4</v>
      </c>
      <c r="U38" s="369">
        <v>4</v>
      </c>
      <c r="V38" s="85" t="s">
        <v>242</v>
      </c>
      <c r="W38" s="86">
        <f t="shared" si="27"/>
        <v>46</v>
      </c>
      <c r="X38" s="111"/>
      <c r="Y38" s="111"/>
      <c r="Z38" s="84">
        <v>4</v>
      </c>
      <c r="AA38" s="84">
        <v>2</v>
      </c>
      <c r="AB38" s="84">
        <v>4</v>
      </c>
      <c r="AC38" s="84">
        <v>2</v>
      </c>
      <c r="AD38" s="84">
        <v>4</v>
      </c>
      <c r="AE38" s="84">
        <v>2</v>
      </c>
      <c r="AF38" s="84">
        <v>4</v>
      </c>
      <c r="AG38" s="84">
        <v>4</v>
      </c>
      <c r="AH38" s="84">
        <v>4</v>
      </c>
      <c r="AI38" s="84">
        <v>6</v>
      </c>
      <c r="AJ38" s="84">
        <v>4</v>
      </c>
      <c r="AK38" s="369">
        <v>2</v>
      </c>
      <c r="AL38" s="369">
        <v>4</v>
      </c>
      <c r="AM38" s="84">
        <v>2</v>
      </c>
      <c r="AN38" s="84">
        <v>4</v>
      </c>
      <c r="AO38" s="84">
        <v>4</v>
      </c>
      <c r="AP38" s="84">
        <v>4</v>
      </c>
      <c r="AQ38" s="84">
        <v>2</v>
      </c>
      <c r="AR38" s="84">
        <v>4</v>
      </c>
      <c r="AS38" s="87"/>
      <c r="AT38" s="87"/>
      <c r="AU38" s="87"/>
      <c r="AV38" s="87"/>
      <c r="AW38" s="85" t="s">
        <v>245</v>
      </c>
      <c r="AX38" s="204">
        <f t="shared" si="12"/>
        <v>66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2"/>
      <c r="BI38" s="115">
        <f t="shared" si="28"/>
        <v>108</v>
      </c>
    </row>
    <row r="39" spans="1:61" x14ac:dyDescent="0.2">
      <c r="A39" s="659"/>
      <c r="B39" s="645"/>
      <c r="C39" s="645"/>
      <c r="D39" s="522" t="s">
        <v>68</v>
      </c>
      <c r="E39" s="45">
        <v>0</v>
      </c>
      <c r="F39" s="45">
        <v>2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87"/>
      <c r="P39" s="87"/>
      <c r="Q39" s="87"/>
      <c r="R39" s="45">
        <v>0</v>
      </c>
      <c r="S39" s="45">
        <v>0</v>
      </c>
      <c r="T39" s="45">
        <v>0</v>
      </c>
      <c r="U39" s="45">
        <v>0</v>
      </c>
      <c r="V39" s="85"/>
      <c r="W39" s="89">
        <f t="shared" si="27"/>
        <v>2</v>
      </c>
      <c r="X39" s="111"/>
      <c r="Y39" s="111"/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87"/>
      <c r="AT39" s="87"/>
      <c r="AU39" s="87"/>
      <c r="AV39" s="87"/>
      <c r="AW39" s="85"/>
      <c r="AX39" s="66">
        <f t="shared" si="12"/>
        <v>0</v>
      </c>
      <c r="AY39" s="111"/>
      <c r="AZ39" s="111"/>
      <c r="BA39" s="111"/>
      <c r="BB39" s="111"/>
      <c r="BC39" s="111"/>
      <c r="BD39" s="111"/>
      <c r="BE39" s="111"/>
      <c r="BF39" s="111"/>
      <c r="BG39" s="111"/>
      <c r="BH39" s="112"/>
      <c r="BI39" s="116">
        <f t="shared" si="28"/>
        <v>2</v>
      </c>
    </row>
    <row r="40" spans="1:61" ht="12.75" customHeight="1" x14ac:dyDescent="0.2">
      <c r="A40" s="659"/>
      <c r="B40" s="645" t="s">
        <v>16</v>
      </c>
      <c r="C40" s="645" t="s">
        <v>178</v>
      </c>
      <c r="D40" s="521" t="s">
        <v>67</v>
      </c>
      <c r="E40" s="83">
        <v>2</v>
      </c>
      <c r="F40" s="84">
        <v>2</v>
      </c>
      <c r="G40" s="84">
        <v>2</v>
      </c>
      <c r="H40" s="84">
        <v>2</v>
      </c>
      <c r="I40" s="84">
        <v>2</v>
      </c>
      <c r="J40" s="84">
        <v>2</v>
      </c>
      <c r="K40" s="84">
        <v>2</v>
      </c>
      <c r="L40" s="84">
        <v>2</v>
      </c>
      <c r="M40" s="84">
        <v>4</v>
      </c>
      <c r="N40" s="84">
        <v>2</v>
      </c>
      <c r="O40" s="87"/>
      <c r="P40" s="87"/>
      <c r="Q40" s="87"/>
      <c r="R40" s="84">
        <v>2</v>
      </c>
      <c r="S40" s="84">
        <v>2</v>
      </c>
      <c r="T40" s="84">
        <v>2</v>
      </c>
      <c r="U40" s="84">
        <v>2</v>
      </c>
      <c r="V40" s="85" t="s">
        <v>242</v>
      </c>
      <c r="W40" s="86">
        <f t="shared" si="27"/>
        <v>30</v>
      </c>
      <c r="X40" s="111"/>
      <c r="Y40" s="111"/>
      <c r="Z40" s="84">
        <v>2</v>
      </c>
      <c r="AA40" s="84">
        <v>4</v>
      </c>
      <c r="AB40" s="84">
        <v>2</v>
      </c>
      <c r="AC40" s="84">
        <v>4</v>
      </c>
      <c r="AD40" s="84">
        <v>4</v>
      </c>
      <c r="AE40" s="84">
        <v>2</v>
      </c>
      <c r="AF40" s="84">
        <v>2</v>
      </c>
      <c r="AG40" s="84">
        <v>4</v>
      </c>
      <c r="AH40" s="84">
        <v>2</v>
      </c>
      <c r="AI40" s="84">
        <v>4</v>
      </c>
      <c r="AJ40" s="84">
        <v>2</v>
      </c>
      <c r="AK40" s="369">
        <v>2</v>
      </c>
      <c r="AL40" s="369">
        <v>4</v>
      </c>
      <c r="AM40" s="84">
        <v>4</v>
      </c>
      <c r="AN40" s="84">
        <v>2</v>
      </c>
      <c r="AO40" s="84">
        <v>2</v>
      </c>
      <c r="AP40" s="84">
        <v>4</v>
      </c>
      <c r="AQ40" s="84">
        <v>4</v>
      </c>
      <c r="AR40" s="84">
        <v>3</v>
      </c>
      <c r="AS40" s="87"/>
      <c r="AT40" s="87"/>
      <c r="AU40" s="87"/>
      <c r="AV40" s="87"/>
      <c r="AW40" s="85" t="s">
        <v>246</v>
      </c>
      <c r="AX40" s="204">
        <f t="shared" si="12"/>
        <v>57</v>
      </c>
      <c r="AY40" s="111"/>
      <c r="AZ40" s="111"/>
      <c r="BA40" s="111"/>
      <c r="BB40" s="111"/>
      <c r="BC40" s="111"/>
      <c r="BD40" s="111"/>
      <c r="BE40" s="111"/>
      <c r="BF40" s="111"/>
      <c r="BG40" s="111"/>
      <c r="BH40" s="112"/>
      <c r="BI40" s="115">
        <f t="shared" si="28"/>
        <v>85</v>
      </c>
    </row>
    <row r="41" spans="1:61" ht="15" customHeight="1" x14ac:dyDescent="0.2">
      <c r="A41" s="659"/>
      <c r="B41" s="645"/>
      <c r="C41" s="645"/>
      <c r="D41" s="522" t="s">
        <v>68</v>
      </c>
      <c r="E41" s="45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87"/>
      <c r="P41" s="87"/>
      <c r="Q41" s="87"/>
      <c r="R41" s="46">
        <v>2</v>
      </c>
      <c r="S41" s="46">
        <v>0</v>
      </c>
      <c r="T41" s="46">
        <v>0</v>
      </c>
      <c r="U41" s="46">
        <v>0</v>
      </c>
      <c r="V41" s="85"/>
      <c r="W41" s="89">
        <f t="shared" si="27"/>
        <v>2</v>
      </c>
      <c r="X41" s="111"/>
      <c r="Y41" s="111"/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87"/>
      <c r="AT41" s="87"/>
      <c r="AU41" s="87"/>
      <c r="AV41" s="87"/>
      <c r="AW41" s="85"/>
      <c r="AX41" s="66">
        <f t="shared" si="12"/>
        <v>0</v>
      </c>
      <c r="AY41" s="111"/>
      <c r="AZ41" s="111"/>
      <c r="BA41" s="111"/>
      <c r="BB41" s="111"/>
      <c r="BC41" s="111"/>
      <c r="BD41" s="111"/>
      <c r="BE41" s="111"/>
      <c r="BF41" s="111"/>
      <c r="BG41" s="111"/>
      <c r="BH41" s="112"/>
      <c r="BI41" s="116">
        <f t="shared" si="28"/>
        <v>2</v>
      </c>
    </row>
    <row r="42" spans="1:61" ht="12" customHeight="1" x14ac:dyDescent="0.2">
      <c r="A42" s="659"/>
      <c r="B42" s="645" t="s">
        <v>17</v>
      </c>
      <c r="C42" s="645" t="s">
        <v>171</v>
      </c>
      <c r="D42" s="521" t="s">
        <v>67</v>
      </c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7"/>
      <c r="P42" s="87"/>
      <c r="Q42" s="87"/>
      <c r="R42" s="84"/>
      <c r="S42" s="369"/>
      <c r="T42" s="369"/>
      <c r="U42" s="369"/>
      <c r="V42" s="85"/>
      <c r="W42" s="86">
        <f t="shared" si="27"/>
        <v>0</v>
      </c>
      <c r="X42" s="111"/>
      <c r="Y42" s="111"/>
      <c r="Z42" s="84">
        <v>6</v>
      </c>
      <c r="AA42" s="84">
        <v>6</v>
      </c>
      <c r="AB42" s="84">
        <v>6</v>
      </c>
      <c r="AC42" s="84">
        <v>6</v>
      </c>
      <c r="AD42" s="84">
        <v>6</v>
      </c>
      <c r="AE42" s="84">
        <v>6</v>
      </c>
      <c r="AF42" s="84">
        <v>6</v>
      </c>
      <c r="AG42" s="84">
        <v>4</v>
      </c>
      <c r="AH42" s="84">
        <v>6</v>
      </c>
      <c r="AI42" s="84">
        <v>4</v>
      </c>
      <c r="AJ42" s="84">
        <v>6</v>
      </c>
      <c r="AK42" s="369">
        <v>6</v>
      </c>
      <c r="AL42" s="369">
        <v>6</v>
      </c>
      <c r="AM42" s="84">
        <v>6</v>
      </c>
      <c r="AN42" s="84">
        <v>6</v>
      </c>
      <c r="AO42" s="84">
        <v>6</v>
      </c>
      <c r="AP42" s="84">
        <v>4</v>
      </c>
      <c r="AQ42" s="84">
        <v>6</v>
      </c>
      <c r="AR42" s="84">
        <v>6</v>
      </c>
      <c r="AS42" s="87"/>
      <c r="AT42" s="87"/>
      <c r="AU42" s="87"/>
      <c r="AV42" s="87"/>
      <c r="AW42" s="85" t="s">
        <v>246</v>
      </c>
      <c r="AX42" s="204">
        <f t="shared" si="12"/>
        <v>108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2"/>
      <c r="BI42" s="115">
        <f t="shared" si="28"/>
        <v>108</v>
      </c>
    </row>
    <row r="43" spans="1:61" ht="14.25" customHeight="1" x14ac:dyDescent="0.2">
      <c r="A43" s="659"/>
      <c r="B43" s="645"/>
      <c r="C43" s="645"/>
      <c r="D43" s="522" t="s">
        <v>68</v>
      </c>
      <c r="E43" s="45"/>
      <c r="F43" s="46"/>
      <c r="G43" s="46"/>
      <c r="H43" s="46"/>
      <c r="I43" s="46"/>
      <c r="J43" s="46"/>
      <c r="K43" s="46"/>
      <c r="L43" s="46"/>
      <c r="M43" s="46"/>
      <c r="N43" s="368"/>
      <c r="O43" s="87"/>
      <c r="P43" s="87"/>
      <c r="Q43" s="87"/>
      <c r="R43" s="368"/>
      <c r="S43" s="369"/>
      <c r="T43" s="369"/>
      <c r="U43" s="369"/>
      <c r="V43" s="85"/>
      <c r="W43" s="89">
        <f t="shared" si="27"/>
        <v>0</v>
      </c>
      <c r="X43" s="111"/>
      <c r="Y43" s="111"/>
      <c r="Z43" s="45">
        <v>0</v>
      </c>
      <c r="AA43" s="45">
        <v>0</v>
      </c>
      <c r="AB43" s="45">
        <v>2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1</v>
      </c>
      <c r="AS43" s="87"/>
      <c r="AT43" s="87"/>
      <c r="AU43" s="87"/>
      <c r="AV43" s="87"/>
      <c r="AW43" s="85"/>
      <c r="AX43" s="66">
        <f t="shared" si="12"/>
        <v>3</v>
      </c>
      <c r="AY43" s="111"/>
      <c r="AZ43" s="111"/>
      <c r="BA43" s="111"/>
      <c r="BB43" s="111"/>
      <c r="BC43" s="111"/>
      <c r="BD43" s="111"/>
      <c r="BE43" s="111"/>
      <c r="BF43" s="111"/>
      <c r="BG43" s="111"/>
      <c r="BH43" s="112"/>
      <c r="BI43" s="116">
        <f t="shared" si="28"/>
        <v>3</v>
      </c>
    </row>
    <row r="44" spans="1:61" x14ac:dyDescent="0.2">
      <c r="A44" s="659"/>
      <c r="B44" s="645" t="s">
        <v>118</v>
      </c>
      <c r="C44" s="645" t="s">
        <v>232</v>
      </c>
      <c r="D44" s="521" t="s">
        <v>67</v>
      </c>
      <c r="E44" s="83"/>
      <c r="F44" s="84"/>
      <c r="G44" s="84"/>
      <c r="H44" s="84"/>
      <c r="I44" s="84"/>
      <c r="J44" s="84"/>
      <c r="K44" s="84"/>
      <c r="L44" s="84"/>
      <c r="M44" s="84"/>
      <c r="N44" s="84"/>
      <c r="O44" s="87"/>
      <c r="P44" s="87"/>
      <c r="Q44" s="87"/>
      <c r="R44" s="84"/>
      <c r="S44" s="369"/>
      <c r="T44" s="369"/>
      <c r="U44" s="369"/>
      <c r="V44" s="85"/>
      <c r="W44" s="86">
        <f>SUM(E44:U44)</f>
        <v>0</v>
      </c>
      <c r="X44" s="111"/>
      <c r="Y44" s="111"/>
      <c r="Z44" s="84">
        <v>6</v>
      </c>
      <c r="AA44" s="84">
        <v>6</v>
      </c>
      <c r="AB44" s="84">
        <v>6</v>
      </c>
      <c r="AC44" s="84">
        <v>6</v>
      </c>
      <c r="AD44" s="84">
        <v>6</v>
      </c>
      <c r="AE44" s="84">
        <v>4</v>
      </c>
      <c r="AF44" s="84">
        <v>6</v>
      </c>
      <c r="AG44" s="84">
        <v>6</v>
      </c>
      <c r="AH44" s="84">
        <v>6</v>
      </c>
      <c r="AI44" s="84">
        <v>6</v>
      </c>
      <c r="AJ44" s="84">
        <v>6</v>
      </c>
      <c r="AK44" s="369">
        <v>4</v>
      </c>
      <c r="AL44" s="369">
        <v>6</v>
      </c>
      <c r="AM44" s="84">
        <v>6</v>
      </c>
      <c r="AN44" s="84">
        <v>8</v>
      </c>
      <c r="AO44" s="369">
        <v>6</v>
      </c>
      <c r="AP44" s="84">
        <v>8</v>
      </c>
      <c r="AQ44" s="84">
        <v>6</v>
      </c>
      <c r="AR44" s="84">
        <v>4</v>
      </c>
      <c r="AS44" s="87"/>
      <c r="AT44" s="87"/>
      <c r="AU44" s="87"/>
      <c r="AV44" s="87"/>
      <c r="AW44" s="85" t="s">
        <v>245</v>
      </c>
      <c r="AX44" s="204">
        <f t="shared" si="12"/>
        <v>112</v>
      </c>
      <c r="AY44" s="111"/>
      <c r="AZ44" s="111"/>
      <c r="BA44" s="111"/>
      <c r="BB44" s="111"/>
      <c r="BC44" s="111"/>
      <c r="BD44" s="111"/>
      <c r="BE44" s="111"/>
      <c r="BF44" s="111"/>
      <c r="BG44" s="111"/>
      <c r="BH44" s="112"/>
      <c r="BI44" s="115">
        <f t="shared" si="28"/>
        <v>112</v>
      </c>
    </row>
    <row r="45" spans="1:61" x14ac:dyDescent="0.2">
      <c r="A45" s="659"/>
      <c r="B45" s="645"/>
      <c r="C45" s="645"/>
      <c r="D45" s="522" t="s">
        <v>68</v>
      </c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87"/>
      <c r="P45" s="87"/>
      <c r="Q45" s="87"/>
      <c r="R45" s="46"/>
      <c r="S45" s="369"/>
      <c r="T45" s="369"/>
      <c r="U45" s="369"/>
      <c r="V45" s="85"/>
      <c r="W45" s="89">
        <f>SUM(E45:U45)</f>
        <v>0</v>
      </c>
      <c r="X45" s="111"/>
      <c r="Y45" s="111"/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87"/>
      <c r="AT45" s="87"/>
      <c r="AU45" s="87"/>
      <c r="AV45" s="87"/>
      <c r="AW45" s="85"/>
      <c r="AX45" s="66">
        <f t="shared" si="12"/>
        <v>0</v>
      </c>
      <c r="AY45" s="111"/>
      <c r="AZ45" s="111"/>
      <c r="BA45" s="111"/>
      <c r="BB45" s="111"/>
      <c r="BC45" s="111"/>
      <c r="BD45" s="111"/>
      <c r="BE45" s="111"/>
      <c r="BF45" s="111"/>
      <c r="BG45" s="111"/>
      <c r="BH45" s="112"/>
      <c r="BI45" s="116">
        <f t="shared" si="28"/>
        <v>0</v>
      </c>
    </row>
    <row r="46" spans="1:61" x14ac:dyDescent="0.2">
      <c r="A46" s="659"/>
      <c r="B46" s="647" t="s">
        <v>174</v>
      </c>
      <c r="C46" s="647" t="s">
        <v>179</v>
      </c>
      <c r="D46" s="521" t="s">
        <v>67</v>
      </c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87"/>
      <c r="P46" s="87"/>
      <c r="Q46" s="87"/>
      <c r="R46" s="46"/>
      <c r="S46" s="535"/>
      <c r="T46" s="535"/>
      <c r="U46" s="535"/>
      <c r="V46" s="85"/>
      <c r="W46" s="86">
        <f t="shared" ref="W46:W47" si="29">SUM(E46:U46)</f>
        <v>0</v>
      </c>
      <c r="X46" s="111"/>
      <c r="Y46" s="111"/>
      <c r="Z46" s="347">
        <v>4</v>
      </c>
      <c r="AA46" s="347">
        <v>2</v>
      </c>
      <c r="AB46" s="347">
        <v>2</v>
      </c>
      <c r="AC46" s="347">
        <v>2</v>
      </c>
      <c r="AD46" s="347">
        <v>2</v>
      </c>
      <c r="AE46" s="347">
        <v>4</v>
      </c>
      <c r="AF46" s="347">
        <v>2</v>
      </c>
      <c r="AG46" s="347">
        <v>2</v>
      </c>
      <c r="AH46" s="347">
        <v>4</v>
      </c>
      <c r="AI46" s="347">
        <v>2</v>
      </c>
      <c r="AJ46" s="347">
        <v>2</v>
      </c>
      <c r="AK46" s="369">
        <v>2</v>
      </c>
      <c r="AL46" s="369">
        <v>4</v>
      </c>
      <c r="AM46" s="347">
        <v>2</v>
      </c>
      <c r="AN46" s="347">
        <v>2</v>
      </c>
      <c r="AO46" s="347">
        <v>4</v>
      </c>
      <c r="AP46" s="347">
        <v>2</v>
      </c>
      <c r="AQ46" s="347">
        <v>4</v>
      </c>
      <c r="AR46" s="347">
        <v>4</v>
      </c>
      <c r="AS46" s="435"/>
      <c r="AT46" s="435"/>
      <c r="AU46" s="435"/>
      <c r="AV46" s="435"/>
      <c r="AW46" s="85" t="s">
        <v>242</v>
      </c>
      <c r="AX46" s="204">
        <f t="shared" si="12"/>
        <v>52</v>
      </c>
      <c r="AY46" s="111"/>
      <c r="AZ46" s="111"/>
      <c r="BA46" s="111"/>
      <c r="BB46" s="111"/>
      <c r="BC46" s="111"/>
      <c r="BD46" s="111"/>
      <c r="BE46" s="111"/>
      <c r="BF46" s="111"/>
      <c r="BG46" s="111"/>
      <c r="BH46" s="112"/>
      <c r="BI46" s="116">
        <f t="shared" si="28"/>
        <v>52</v>
      </c>
    </row>
    <row r="47" spans="1:61" x14ac:dyDescent="0.2">
      <c r="A47" s="659"/>
      <c r="B47" s="647"/>
      <c r="C47" s="647"/>
      <c r="D47" s="522" t="s">
        <v>68</v>
      </c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87"/>
      <c r="P47" s="87"/>
      <c r="Q47" s="87"/>
      <c r="R47" s="46"/>
      <c r="S47" s="369"/>
      <c r="T47" s="369"/>
      <c r="U47" s="369"/>
      <c r="V47" s="85"/>
      <c r="W47" s="89">
        <f t="shared" si="29"/>
        <v>0</v>
      </c>
      <c r="X47" s="111"/>
      <c r="Y47" s="111"/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87"/>
      <c r="AT47" s="87"/>
      <c r="AU47" s="87"/>
      <c r="AV47" s="87"/>
      <c r="AW47" s="85"/>
      <c r="AX47" s="341">
        <f t="shared" si="12"/>
        <v>0</v>
      </c>
      <c r="AY47" s="111"/>
      <c r="AZ47" s="111"/>
      <c r="BA47" s="111"/>
      <c r="BB47" s="111"/>
      <c r="BC47" s="111"/>
      <c r="BD47" s="111"/>
      <c r="BE47" s="111"/>
      <c r="BF47" s="111"/>
      <c r="BG47" s="111"/>
      <c r="BH47" s="112"/>
      <c r="BI47" s="116">
        <f t="shared" si="28"/>
        <v>0</v>
      </c>
    </row>
    <row r="48" spans="1:61" x14ac:dyDescent="0.2">
      <c r="A48" s="659"/>
      <c r="B48" s="645" t="s">
        <v>180</v>
      </c>
      <c r="C48" s="645" t="s">
        <v>181</v>
      </c>
      <c r="D48" s="521" t="s">
        <v>67</v>
      </c>
      <c r="E48" s="83">
        <v>2</v>
      </c>
      <c r="F48" s="84">
        <v>2</v>
      </c>
      <c r="G48" s="84">
        <v>2</v>
      </c>
      <c r="H48" s="84">
        <v>0</v>
      </c>
      <c r="I48" s="84">
        <v>2</v>
      </c>
      <c r="J48" s="84">
        <v>2</v>
      </c>
      <c r="K48" s="84">
        <v>2</v>
      </c>
      <c r="L48" s="84">
        <v>2</v>
      </c>
      <c r="M48" s="84">
        <v>0</v>
      </c>
      <c r="N48" s="84">
        <v>0</v>
      </c>
      <c r="O48" s="87"/>
      <c r="P48" s="87"/>
      <c r="Q48" s="87"/>
      <c r="R48" s="84">
        <v>2</v>
      </c>
      <c r="S48" s="369">
        <v>2</v>
      </c>
      <c r="T48" s="369">
        <v>0</v>
      </c>
      <c r="U48" s="369">
        <v>0</v>
      </c>
      <c r="V48" s="85" t="s">
        <v>242</v>
      </c>
      <c r="W48" s="86">
        <f>SUM(E48:V48)</f>
        <v>18</v>
      </c>
      <c r="X48" s="111"/>
      <c r="Y48" s="111"/>
      <c r="Z48" s="84">
        <v>2</v>
      </c>
      <c r="AA48" s="84">
        <v>2</v>
      </c>
      <c r="AB48" s="84">
        <v>2</v>
      </c>
      <c r="AC48" s="84">
        <v>2</v>
      </c>
      <c r="AD48" s="84">
        <v>2</v>
      </c>
      <c r="AE48" s="84">
        <v>2</v>
      </c>
      <c r="AF48" s="84">
        <v>2</v>
      </c>
      <c r="AG48" s="84">
        <v>2</v>
      </c>
      <c r="AH48" s="84">
        <v>2</v>
      </c>
      <c r="AI48" s="84">
        <v>2</v>
      </c>
      <c r="AJ48" s="84">
        <v>2</v>
      </c>
      <c r="AK48" s="369">
        <v>2</v>
      </c>
      <c r="AL48" s="369">
        <v>2</v>
      </c>
      <c r="AM48" s="84">
        <v>2</v>
      </c>
      <c r="AN48" s="84">
        <v>2</v>
      </c>
      <c r="AO48" s="84">
        <v>4</v>
      </c>
      <c r="AP48" s="84">
        <v>2</v>
      </c>
      <c r="AQ48" s="84">
        <v>2</v>
      </c>
      <c r="AR48" s="84">
        <v>2</v>
      </c>
      <c r="AS48" s="87"/>
      <c r="AT48" s="87"/>
      <c r="AU48" s="87"/>
      <c r="AV48" s="87"/>
      <c r="AW48" s="85" t="s">
        <v>244</v>
      </c>
      <c r="AX48" s="204">
        <f t="shared" si="12"/>
        <v>40</v>
      </c>
      <c r="AY48" s="111"/>
      <c r="AZ48" s="111"/>
      <c r="BA48" s="111"/>
      <c r="BB48" s="111"/>
      <c r="BC48" s="111"/>
      <c r="BD48" s="111"/>
      <c r="BE48" s="111"/>
      <c r="BF48" s="111"/>
      <c r="BG48" s="111"/>
      <c r="BH48" s="112"/>
      <c r="BI48" s="115">
        <f t="shared" si="28"/>
        <v>58</v>
      </c>
    </row>
    <row r="49" spans="1:61" ht="13.5" thickBot="1" x14ac:dyDescent="0.25">
      <c r="A49" s="659"/>
      <c r="B49" s="645"/>
      <c r="C49" s="645"/>
      <c r="D49" s="522" t="s">
        <v>68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87"/>
      <c r="P49" s="87"/>
      <c r="Q49" s="87"/>
      <c r="R49" s="46">
        <v>0</v>
      </c>
      <c r="S49" s="46">
        <v>0</v>
      </c>
      <c r="T49" s="46">
        <v>0</v>
      </c>
      <c r="U49" s="46">
        <v>0</v>
      </c>
      <c r="V49" s="96"/>
      <c r="W49" s="89">
        <f>SUM(E49:V49)</f>
        <v>0</v>
      </c>
      <c r="X49" s="111"/>
      <c r="Y49" s="111"/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87"/>
      <c r="AT49" s="87"/>
      <c r="AU49" s="87"/>
      <c r="AV49" s="87"/>
      <c r="AW49" s="85"/>
      <c r="AX49" s="226">
        <f t="shared" si="12"/>
        <v>0</v>
      </c>
      <c r="AY49" s="111"/>
      <c r="AZ49" s="111"/>
      <c r="BA49" s="111"/>
      <c r="BB49" s="111"/>
      <c r="BC49" s="111"/>
      <c r="BD49" s="111"/>
      <c r="BE49" s="111"/>
      <c r="BF49" s="111"/>
      <c r="BG49" s="111"/>
      <c r="BH49" s="112"/>
      <c r="BI49" s="116">
        <f t="shared" si="28"/>
        <v>0</v>
      </c>
    </row>
    <row r="50" spans="1:61" ht="12.75" customHeight="1" x14ac:dyDescent="0.2">
      <c r="A50" s="659"/>
      <c r="B50" s="648" t="s">
        <v>173</v>
      </c>
      <c r="C50" s="648" t="s">
        <v>14</v>
      </c>
      <c r="D50" s="525" t="s">
        <v>67</v>
      </c>
      <c r="E50" s="108">
        <f>SUM(E52,E54,E58,E62,E68,E64,E66)</f>
        <v>8</v>
      </c>
      <c r="F50" s="108">
        <f t="shared" ref="F50:U50" si="30">SUM(F52,F54,F58,F62,F68,F64,F66)</f>
        <v>6</v>
      </c>
      <c r="G50" s="108">
        <f t="shared" si="30"/>
        <v>6</v>
      </c>
      <c r="H50" s="108">
        <f t="shared" si="30"/>
        <v>6</v>
      </c>
      <c r="I50" s="108">
        <f t="shared" si="30"/>
        <v>6</v>
      </c>
      <c r="J50" s="108">
        <f t="shared" si="30"/>
        <v>6</v>
      </c>
      <c r="K50" s="108">
        <f t="shared" si="30"/>
        <v>6</v>
      </c>
      <c r="L50" s="108">
        <f t="shared" si="30"/>
        <v>6</v>
      </c>
      <c r="M50" s="108">
        <f t="shared" si="30"/>
        <v>6</v>
      </c>
      <c r="N50" s="108">
        <f t="shared" si="30"/>
        <v>6</v>
      </c>
      <c r="O50" s="108">
        <f t="shared" si="30"/>
        <v>36</v>
      </c>
      <c r="P50" s="108">
        <f t="shared" si="30"/>
        <v>36</v>
      </c>
      <c r="Q50" s="108">
        <f t="shared" si="30"/>
        <v>36</v>
      </c>
      <c r="R50" s="108">
        <f t="shared" si="30"/>
        <v>6</v>
      </c>
      <c r="S50" s="108">
        <f t="shared" si="30"/>
        <v>6</v>
      </c>
      <c r="T50" s="108">
        <f t="shared" si="30"/>
        <v>8</v>
      </c>
      <c r="U50" s="108">
        <f t="shared" si="30"/>
        <v>6</v>
      </c>
      <c r="V50" s="98"/>
      <c r="W50" s="108">
        <f>SUM(E50:V50)</f>
        <v>196</v>
      </c>
      <c r="X50" s="108"/>
      <c r="Y50" s="108"/>
      <c r="Z50" s="108">
        <f t="shared" ref="Z50:AV50" si="31">SUM(Z52,Z54,Z58,Z62,Z68)</f>
        <v>4</v>
      </c>
      <c r="AA50" s="108">
        <f t="shared" si="31"/>
        <v>2</v>
      </c>
      <c r="AB50" s="108">
        <f t="shared" si="31"/>
        <v>4</v>
      </c>
      <c r="AC50" s="108">
        <f t="shared" si="31"/>
        <v>2</v>
      </c>
      <c r="AD50" s="108">
        <f t="shared" si="31"/>
        <v>4</v>
      </c>
      <c r="AE50" s="108">
        <f t="shared" si="31"/>
        <v>4</v>
      </c>
      <c r="AF50" s="108">
        <f t="shared" si="31"/>
        <v>2</v>
      </c>
      <c r="AG50" s="108">
        <f t="shared" si="31"/>
        <v>2</v>
      </c>
      <c r="AH50" s="108">
        <f t="shared" si="31"/>
        <v>4</v>
      </c>
      <c r="AI50" s="108">
        <f t="shared" si="31"/>
        <v>2</v>
      </c>
      <c r="AJ50" s="108">
        <f t="shared" si="31"/>
        <v>4</v>
      </c>
      <c r="AK50" s="108">
        <f t="shared" si="31"/>
        <v>4</v>
      </c>
      <c r="AL50" s="108">
        <f t="shared" si="31"/>
        <v>2</v>
      </c>
      <c r="AM50" s="108">
        <f t="shared" si="31"/>
        <v>4</v>
      </c>
      <c r="AN50" s="108">
        <f t="shared" si="31"/>
        <v>2</v>
      </c>
      <c r="AO50" s="108">
        <f t="shared" si="31"/>
        <v>2</v>
      </c>
      <c r="AP50" s="108">
        <f t="shared" si="31"/>
        <v>2</v>
      </c>
      <c r="AQ50" s="108">
        <f t="shared" si="31"/>
        <v>4</v>
      </c>
      <c r="AR50" s="108">
        <f t="shared" si="31"/>
        <v>2</v>
      </c>
      <c r="AS50" s="108">
        <f t="shared" si="31"/>
        <v>36</v>
      </c>
      <c r="AT50" s="108">
        <f t="shared" si="31"/>
        <v>36</v>
      </c>
      <c r="AU50" s="108">
        <f t="shared" si="31"/>
        <v>36</v>
      </c>
      <c r="AV50" s="108">
        <f t="shared" si="31"/>
        <v>36</v>
      </c>
      <c r="AW50" s="108"/>
      <c r="AX50" s="108">
        <f>SUM(Z50:AV50)</f>
        <v>200</v>
      </c>
      <c r="AY50" s="109"/>
      <c r="AZ50" s="109"/>
      <c r="BA50" s="109"/>
      <c r="BB50" s="109"/>
      <c r="BC50" s="109"/>
      <c r="BD50" s="109"/>
      <c r="BE50" s="109"/>
      <c r="BF50" s="109"/>
      <c r="BG50" s="109"/>
      <c r="BH50" s="110"/>
      <c r="BI50" s="81">
        <f>SUM(W50,AX50)</f>
        <v>396</v>
      </c>
    </row>
    <row r="51" spans="1:61" ht="13.5" thickBot="1" x14ac:dyDescent="0.25">
      <c r="A51" s="659"/>
      <c r="B51" s="648"/>
      <c r="C51" s="648"/>
      <c r="D51" s="526" t="s">
        <v>68</v>
      </c>
      <c r="E51" s="363">
        <f>SUM(E53,E55,E59,E63,E69,E65,E67)</f>
        <v>0</v>
      </c>
      <c r="F51" s="363">
        <f t="shared" ref="F51:U51" si="32">SUM(F53,F55,F59,F63,F69,F65,F67)</f>
        <v>0</v>
      </c>
      <c r="G51" s="363">
        <f t="shared" si="32"/>
        <v>0</v>
      </c>
      <c r="H51" s="363">
        <f t="shared" si="32"/>
        <v>0</v>
      </c>
      <c r="I51" s="363">
        <f t="shared" si="32"/>
        <v>0</v>
      </c>
      <c r="J51" s="363">
        <f t="shared" si="32"/>
        <v>0</v>
      </c>
      <c r="K51" s="363">
        <f t="shared" si="32"/>
        <v>0</v>
      </c>
      <c r="L51" s="363">
        <f t="shared" si="32"/>
        <v>2</v>
      </c>
      <c r="M51" s="363">
        <f t="shared" si="32"/>
        <v>0</v>
      </c>
      <c r="N51" s="363">
        <f t="shared" si="32"/>
        <v>0</v>
      </c>
      <c r="O51" s="363">
        <f t="shared" si="32"/>
        <v>0</v>
      </c>
      <c r="P51" s="363">
        <f t="shared" si="32"/>
        <v>0</v>
      </c>
      <c r="Q51" s="363">
        <f t="shared" si="32"/>
        <v>0</v>
      </c>
      <c r="R51" s="363">
        <f t="shared" si="32"/>
        <v>0</v>
      </c>
      <c r="S51" s="363">
        <f t="shared" si="32"/>
        <v>0</v>
      </c>
      <c r="T51" s="363">
        <f t="shared" si="32"/>
        <v>2</v>
      </c>
      <c r="U51" s="363">
        <f t="shared" si="32"/>
        <v>0</v>
      </c>
      <c r="V51" s="96"/>
      <c r="W51" s="363">
        <f>SUM(W53,W55,W59,W63,W69,W65,W67)</f>
        <v>4</v>
      </c>
      <c r="X51" s="363"/>
      <c r="Y51" s="363"/>
      <c r="Z51" s="363">
        <f t="shared" ref="Z51:AX51" si="33">SUM(Z53,Z55,Z59,Z63,Z69)</f>
        <v>0</v>
      </c>
      <c r="AA51" s="363">
        <f t="shared" si="33"/>
        <v>0</v>
      </c>
      <c r="AB51" s="363">
        <f t="shared" si="33"/>
        <v>0</v>
      </c>
      <c r="AC51" s="363">
        <f t="shared" si="33"/>
        <v>0</v>
      </c>
      <c r="AD51" s="363">
        <f t="shared" si="33"/>
        <v>0</v>
      </c>
      <c r="AE51" s="363">
        <f t="shared" si="33"/>
        <v>0</v>
      </c>
      <c r="AF51" s="363">
        <f t="shared" si="33"/>
        <v>2</v>
      </c>
      <c r="AG51" s="363">
        <f t="shared" si="33"/>
        <v>0</v>
      </c>
      <c r="AH51" s="363">
        <f t="shared" si="33"/>
        <v>0</v>
      </c>
      <c r="AI51" s="363">
        <f t="shared" si="33"/>
        <v>0</v>
      </c>
      <c r="AJ51" s="363">
        <f t="shared" si="33"/>
        <v>2</v>
      </c>
      <c r="AK51" s="363">
        <f t="shared" si="33"/>
        <v>0</v>
      </c>
      <c r="AL51" s="363">
        <f t="shared" si="33"/>
        <v>0</v>
      </c>
      <c r="AM51" s="363">
        <f t="shared" si="33"/>
        <v>0</v>
      </c>
      <c r="AN51" s="363">
        <f t="shared" si="33"/>
        <v>0</v>
      </c>
      <c r="AO51" s="363">
        <f t="shared" si="33"/>
        <v>0</v>
      </c>
      <c r="AP51" s="363">
        <f t="shared" si="33"/>
        <v>0</v>
      </c>
      <c r="AQ51" s="363">
        <f t="shared" si="33"/>
        <v>0</v>
      </c>
      <c r="AR51" s="363">
        <f t="shared" si="33"/>
        <v>0</v>
      </c>
      <c r="AS51" s="363">
        <f t="shared" si="33"/>
        <v>0</v>
      </c>
      <c r="AT51" s="363">
        <f t="shared" si="33"/>
        <v>0</v>
      </c>
      <c r="AU51" s="363">
        <f t="shared" si="33"/>
        <v>0</v>
      </c>
      <c r="AV51" s="363">
        <f t="shared" si="33"/>
        <v>0</v>
      </c>
      <c r="AW51" s="363"/>
      <c r="AX51" s="363">
        <f t="shared" si="33"/>
        <v>4</v>
      </c>
      <c r="AY51" s="364"/>
      <c r="AZ51" s="113"/>
      <c r="BA51" s="113"/>
      <c r="BB51" s="113"/>
      <c r="BC51" s="113"/>
      <c r="BD51" s="113"/>
      <c r="BE51" s="113"/>
      <c r="BF51" s="113"/>
      <c r="BG51" s="113"/>
      <c r="BH51" s="175"/>
      <c r="BI51" s="176">
        <f>SUM(W51,AX51)</f>
        <v>8</v>
      </c>
    </row>
    <row r="52" spans="1:61" ht="12.75" customHeight="1" x14ac:dyDescent="0.2">
      <c r="A52" s="659"/>
      <c r="B52" s="645" t="s">
        <v>22</v>
      </c>
      <c r="C52" s="645" t="s">
        <v>203</v>
      </c>
      <c r="D52" s="521" t="s">
        <v>67</v>
      </c>
      <c r="E52" s="83">
        <v>4</v>
      </c>
      <c r="F52" s="83">
        <v>4</v>
      </c>
      <c r="G52" s="83">
        <v>4</v>
      </c>
      <c r="H52" s="83">
        <v>4</v>
      </c>
      <c r="I52" s="83">
        <v>4</v>
      </c>
      <c r="J52" s="83">
        <v>4</v>
      </c>
      <c r="K52" s="83">
        <v>4</v>
      </c>
      <c r="L52" s="83">
        <v>4</v>
      </c>
      <c r="M52" s="83">
        <v>4</v>
      </c>
      <c r="N52" s="83">
        <v>4</v>
      </c>
      <c r="O52" s="87"/>
      <c r="P52" s="87"/>
      <c r="Q52" s="87"/>
      <c r="R52" s="83">
        <v>4</v>
      </c>
      <c r="S52" s="83">
        <v>4</v>
      </c>
      <c r="T52" s="83">
        <v>4</v>
      </c>
      <c r="U52" s="83">
        <v>4</v>
      </c>
      <c r="V52" s="98" t="s">
        <v>242</v>
      </c>
      <c r="W52" s="86">
        <f>SUM(E52:V52)</f>
        <v>56</v>
      </c>
      <c r="X52" s="111"/>
      <c r="Y52" s="111"/>
      <c r="Z52" s="84">
        <v>2</v>
      </c>
      <c r="AA52" s="84">
        <v>2</v>
      </c>
      <c r="AB52" s="84">
        <v>2</v>
      </c>
      <c r="AC52" s="84">
        <v>0</v>
      </c>
      <c r="AD52" s="84">
        <v>2</v>
      </c>
      <c r="AE52" s="84">
        <v>2</v>
      </c>
      <c r="AF52" s="84">
        <v>0</v>
      </c>
      <c r="AG52" s="84">
        <v>0</v>
      </c>
      <c r="AH52" s="84">
        <v>2</v>
      </c>
      <c r="AI52" s="84">
        <v>2</v>
      </c>
      <c r="AJ52" s="84">
        <v>2</v>
      </c>
      <c r="AK52" s="369">
        <v>2</v>
      </c>
      <c r="AL52" s="369">
        <v>0</v>
      </c>
      <c r="AM52" s="84">
        <v>2</v>
      </c>
      <c r="AN52" s="84">
        <v>0</v>
      </c>
      <c r="AO52" s="84">
        <v>2</v>
      </c>
      <c r="AP52" s="84">
        <v>0</v>
      </c>
      <c r="AQ52" s="84">
        <v>2</v>
      </c>
      <c r="AR52" s="84">
        <v>0</v>
      </c>
      <c r="AS52" s="87"/>
      <c r="AT52" s="87"/>
      <c r="AU52" s="87"/>
      <c r="AV52" s="87"/>
      <c r="AW52" s="85" t="s">
        <v>36</v>
      </c>
      <c r="AX52" s="204">
        <f t="shared" si="12"/>
        <v>24</v>
      </c>
      <c r="AY52" s="111"/>
      <c r="AZ52" s="111"/>
      <c r="BA52" s="111"/>
      <c r="BB52" s="111"/>
      <c r="BC52" s="111"/>
      <c r="BD52" s="111"/>
      <c r="BE52" s="111"/>
      <c r="BF52" s="111"/>
      <c r="BG52" s="111"/>
      <c r="BH52" s="112"/>
      <c r="BI52" s="227">
        <f>SUM(E52:T52,Z52:AV52)</f>
        <v>76</v>
      </c>
    </row>
    <row r="53" spans="1:61" x14ac:dyDescent="0.2">
      <c r="A53" s="659"/>
      <c r="B53" s="645"/>
      <c r="C53" s="645"/>
      <c r="D53" s="522" t="s">
        <v>68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87"/>
      <c r="P53" s="87"/>
      <c r="Q53" s="87"/>
      <c r="R53" s="45">
        <v>0</v>
      </c>
      <c r="S53" s="45">
        <v>0</v>
      </c>
      <c r="T53" s="45">
        <v>2</v>
      </c>
      <c r="U53" s="45">
        <v>0</v>
      </c>
      <c r="V53" s="85"/>
      <c r="W53" s="89">
        <f>SUM(E53:V53)</f>
        <v>2</v>
      </c>
      <c r="X53" s="111"/>
      <c r="Y53" s="111"/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2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87"/>
      <c r="AT53" s="87"/>
      <c r="AU53" s="87"/>
      <c r="AV53" s="87"/>
      <c r="AW53" s="85"/>
      <c r="AX53" s="66">
        <f t="shared" si="12"/>
        <v>2</v>
      </c>
      <c r="AY53" s="111"/>
      <c r="AZ53" s="111"/>
      <c r="BA53" s="111"/>
      <c r="BB53" s="111"/>
      <c r="BC53" s="111"/>
      <c r="BD53" s="111"/>
      <c r="BE53" s="111"/>
      <c r="BF53" s="111"/>
      <c r="BG53" s="111"/>
      <c r="BH53" s="112"/>
      <c r="BI53" s="116">
        <f>SUM(E53:T53,Z53:AV53)</f>
        <v>4</v>
      </c>
    </row>
    <row r="54" spans="1:61" ht="12.75" customHeight="1" x14ac:dyDescent="0.2">
      <c r="A54" s="659"/>
      <c r="B54" s="647" t="s">
        <v>204</v>
      </c>
      <c r="C54" s="647" t="s">
        <v>205</v>
      </c>
      <c r="D54" s="521" t="s">
        <v>67</v>
      </c>
      <c r="E54" s="347"/>
      <c r="F54" s="203"/>
      <c r="G54" s="203"/>
      <c r="H54" s="203"/>
      <c r="I54" s="203"/>
      <c r="J54" s="203"/>
      <c r="K54" s="203"/>
      <c r="L54" s="203"/>
      <c r="M54" s="203"/>
      <c r="N54" s="203"/>
      <c r="O54" s="87"/>
      <c r="P54" s="87"/>
      <c r="Q54" s="87"/>
      <c r="R54" s="203"/>
      <c r="S54" s="369"/>
      <c r="T54" s="369"/>
      <c r="U54" s="369"/>
      <c r="V54" s="85"/>
      <c r="W54" s="353">
        <f>SUM(E54:U54)</f>
        <v>0</v>
      </c>
      <c r="X54" s="111"/>
      <c r="Y54" s="111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369"/>
      <c r="AL54" s="369"/>
      <c r="AM54" s="203"/>
      <c r="AN54" s="203"/>
      <c r="AO54" s="203"/>
      <c r="AP54" s="203"/>
      <c r="AQ54" s="203"/>
      <c r="AR54" s="203"/>
      <c r="AS54" s="87">
        <v>36</v>
      </c>
      <c r="AT54" s="87"/>
      <c r="AU54" s="87"/>
      <c r="AV54" s="87"/>
      <c r="AW54" s="85"/>
      <c r="AX54" s="229">
        <f>AS54</f>
        <v>36</v>
      </c>
      <c r="AY54" s="111"/>
      <c r="AZ54" s="111"/>
      <c r="BA54" s="111"/>
      <c r="BB54" s="111"/>
      <c r="BC54" s="111"/>
      <c r="BD54" s="111"/>
      <c r="BE54" s="111"/>
      <c r="BF54" s="111"/>
      <c r="BG54" s="111"/>
      <c r="BH54" s="112"/>
      <c r="BI54" s="232">
        <f>SUM(W54,AX54)</f>
        <v>36</v>
      </c>
    </row>
    <row r="55" spans="1:61" ht="13.5" thickBot="1" x14ac:dyDescent="0.25">
      <c r="A55" s="659"/>
      <c r="B55" s="647"/>
      <c r="C55" s="647"/>
      <c r="D55" s="522" t="s">
        <v>68</v>
      </c>
      <c r="E55" s="45"/>
      <c r="F55" s="46"/>
      <c r="G55" s="46"/>
      <c r="H55" s="46"/>
      <c r="I55" s="46"/>
      <c r="J55" s="46"/>
      <c r="K55" s="46"/>
      <c r="L55" s="46"/>
      <c r="M55" s="46"/>
      <c r="N55" s="46"/>
      <c r="O55" s="87"/>
      <c r="P55" s="87"/>
      <c r="Q55" s="87"/>
      <c r="R55" s="46"/>
      <c r="S55" s="369"/>
      <c r="T55" s="369"/>
      <c r="U55" s="369"/>
      <c r="V55" s="85"/>
      <c r="W55" s="89">
        <f>SUM(E55:U55)</f>
        <v>0</v>
      </c>
      <c r="X55" s="111"/>
      <c r="Y55" s="111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369"/>
      <c r="AL55" s="369"/>
      <c r="AM55" s="46"/>
      <c r="AN55" s="46"/>
      <c r="AO55" s="46"/>
      <c r="AP55" s="46"/>
      <c r="AQ55" s="46"/>
      <c r="AR55" s="46"/>
      <c r="AS55" s="87"/>
      <c r="AT55" s="87"/>
      <c r="AU55" s="87"/>
      <c r="AV55" s="87"/>
      <c r="AW55" s="85"/>
      <c r="AX55" s="202">
        <f t="shared" ref="AX55:AX63" si="34">SUM(Z55:AV55)</f>
        <v>0</v>
      </c>
      <c r="AY55" s="111"/>
      <c r="AZ55" s="111"/>
      <c r="BA55" s="111"/>
      <c r="BB55" s="111"/>
      <c r="BC55" s="111"/>
      <c r="BD55" s="111"/>
      <c r="BE55" s="111"/>
      <c r="BF55" s="111"/>
      <c r="BG55" s="111"/>
      <c r="BH55" s="112"/>
      <c r="BI55" s="233">
        <f>SUM(W55,AX55)</f>
        <v>0</v>
      </c>
    </row>
    <row r="56" spans="1:61" ht="12.75" hidden="1" customHeight="1" x14ac:dyDescent="0.2">
      <c r="A56" s="659"/>
      <c r="B56" s="644" t="s">
        <v>26</v>
      </c>
      <c r="C56" s="644" t="s">
        <v>120</v>
      </c>
      <c r="D56" s="527" t="s">
        <v>67</v>
      </c>
      <c r="E56" s="356" t="e">
        <f>SUM(E58,#REF!,#REF!,#REF!,E62)</f>
        <v>#REF!</v>
      </c>
      <c r="F56" s="187" t="e">
        <f>SUM(F58,#REF!,#REF!,#REF!,F62)</f>
        <v>#REF!</v>
      </c>
      <c r="G56" s="187" t="e">
        <f>SUM(G58,#REF!,#REF!,#REF!,G62)</f>
        <v>#REF!</v>
      </c>
      <c r="H56" s="187" t="e">
        <f>SUM(H58,#REF!,#REF!,#REF!,H62)</f>
        <v>#REF!</v>
      </c>
      <c r="I56" s="187" t="e">
        <f>SUM(I58,#REF!,#REF!,#REF!,I62)</f>
        <v>#REF!</v>
      </c>
      <c r="J56" s="187" t="e">
        <f>SUM(J58,#REF!,#REF!,#REF!,J62)</f>
        <v>#REF!</v>
      </c>
      <c r="K56" s="187" t="e">
        <f>SUM(K58,#REF!,#REF!,#REF!,K62)</f>
        <v>#REF!</v>
      </c>
      <c r="L56" s="187" t="e">
        <f>SUM(L58,#REF!,#REF!,#REF!,L62)</f>
        <v>#REF!</v>
      </c>
      <c r="M56" s="187" t="e">
        <f>SUM(M58,#REF!,#REF!,#REF!,M62)</f>
        <v>#REF!</v>
      </c>
      <c r="N56" s="187" t="e">
        <f>SUM(N58,#REF!,#REF!,#REF!,N62)</f>
        <v>#REF!</v>
      </c>
      <c r="O56" s="87"/>
      <c r="P56" s="87"/>
      <c r="Q56" s="87"/>
      <c r="R56" s="187" t="e">
        <f>SUM(R58,#REF!,#REF!,#REF!,R62)</f>
        <v>#REF!</v>
      </c>
      <c r="S56" s="536"/>
      <c r="T56" s="536"/>
      <c r="U56" s="536"/>
      <c r="V56" s="85"/>
      <c r="W56" s="86" t="e">
        <f>SUM(W58,#REF!)</f>
        <v>#REF!</v>
      </c>
      <c r="X56" s="111"/>
      <c r="Y56" s="111"/>
      <c r="Z56" s="187" t="e">
        <f>SUM(Z58,#REF!,#REF!,#REF!,Z62)</f>
        <v>#REF!</v>
      </c>
      <c r="AA56" s="187" t="e">
        <f>SUM(AA58,#REF!,#REF!,#REF!,AA62)</f>
        <v>#REF!</v>
      </c>
      <c r="AB56" s="187" t="e">
        <f>SUM(AB58,#REF!,#REF!,#REF!,AB62)</f>
        <v>#REF!</v>
      </c>
      <c r="AC56" s="187" t="e">
        <f>SUM(AC58,#REF!,#REF!,#REF!,AC62)</f>
        <v>#REF!</v>
      </c>
      <c r="AD56" s="187" t="e">
        <f>SUM(AD58,#REF!,#REF!,#REF!,AD62)</f>
        <v>#REF!</v>
      </c>
      <c r="AE56" s="187" t="e">
        <f>SUM(AE58,#REF!,#REF!,#REF!,AE62)</f>
        <v>#REF!</v>
      </c>
      <c r="AF56" s="187" t="e">
        <f>SUM(AF58,#REF!,#REF!,#REF!,AF62)</f>
        <v>#REF!</v>
      </c>
      <c r="AG56" s="187" t="e">
        <f>SUM(AG58,#REF!,#REF!,#REF!,AG62)</f>
        <v>#REF!</v>
      </c>
      <c r="AH56" s="187" t="e">
        <f>SUM(AH58,#REF!,#REF!,#REF!,AH62)</f>
        <v>#REF!</v>
      </c>
      <c r="AI56" s="187" t="e">
        <f>SUM(AI58,#REF!,#REF!,#REF!,AI62)</f>
        <v>#REF!</v>
      </c>
      <c r="AJ56" s="187" t="e">
        <f>SUM(AJ58,#REF!,#REF!,#REF!,AJ62)</f>
        <v>#REF!</v>
      </c>
      <c r="AK56" s="369" t="e">
        <f>SUM(AK58,#REF!,#REF!,#REF!,AK62)</f>
        <v>#REF!</v>
      </c>
      <c r="AL56" s="369" t="e">
        <f>SUM(AL58,#REF!,#REF!,#REF!,AL62)</f>
        <v>#REF!</v>
      </c>
      <c r="AM56" s="187" t="e">
        <f>SUM(AM58,#REF!,#REF!,#REF!,AM62)</f>
        <v>#REF!</v>
      </c>
      <c r="AN56" s="187" t="e">
        <f>SUM(AN58,#REF!,#REF!,#REF!,AN62)</f>
        <v>#REF!</v>
      </c>
      <c r="AO56" s="187" t="e">
        <f>SUM(AO58,#REF!,#REF!,#REF!,AO62)</f>
        <v>#REF!</v>
      </c>
      <c r="AP56" s="187" t="e">
        <f>SUM(AP58,#REF!,#REF!,#REF!,AP62)</f>
        <v>#REF!</v>
      </c>
      <c r="AQ56" s="187" t="e">
        <f>SUM(AQ58,#REF!,#REF!,#REF!,AQ62)</f>
        <v>#REF!</v>
      </c>
      <c r="AR56" s="187" t="e">
        <f>SUM(AR58,#REF!,#REF!,#REF!,AR62)</f>
        <v>#REF!</v>
      </c>
      <c r="AS56" s="354"/>
      <c r="AT56" s="354"/>
      <c r="AU56" s="354"/>
      <c r="AV56" s="354"/>
      <c r="AW56" s="85"/>
      <c r="AX56" s="253" t="e">
        <f>SUM(AX58,#REF!,#REF!,#REF!,AX62)</f>
        <v>#REF!</v>
      </c>
      <c r="AY56" s="111"/>
      <c r="AZ56" s="111"/>
      <c r="BA56" s="111"/>
      <c r="BB56" s="111"/>
      <c r="BC56" s="111"/>
      <c r="BD56" s="111"/>
      <c r="BE56" s="111"/>
      <c r="BF56" s="111"/>
      <c r="BG56" s="111"/>
      <c r="BH56" s="112"/>
      <c r="BI56" s="115" t="e">
        <f t="shared" ref="BI56:BI62" si="35">SUM(E56:T56,Z56:AV56)</f>
        <v>#REF!</v>
      </c>
    </row>
    <row r="57" spans="1:61" ht="12.75" hidden="1" customHeight="1" x14ac:dyDescent="0.2">
      <c r="A57" s="659"/>
      <c r="B57" s="644"/>
      <c r="C57" s="644"/>
      <c r="D57" s="528" t="s">
        <v>68</v>
      </c>
      <c r="E57" s="357" t="e">
        <f>SUM(E59,#REF!,#REF!,#REF!,E63)</f>
        <v>#REF!</v>
      </c>
      <c r="F57" s="192" t="e">
        <f>SUM(F59,#REF!,#REF!,#REF!,F63)</f>
        <v>#REF!</v>
      </c>
      <c r="G57" s="192" t="e">
        <f>SUM(G59,#REF!,#REF!,#REF!,G63)</f>
        <v>#REF!</v>
      </c>
      <c r="H57" s="192" t="e">
        <f>SUM(H59,#REF!,#REF!,#REF!,H63)</f>
        <v>#REF!</v>
      </c>
      <c r="I57" s="192" t="e">
        <f>SUM(I59,#REF!,#REF!,#REF!,I63)</f>
        <v>#REF!</v>
      </c>
      <c r="J57" s="192" t="e">
        <f>SUM(J59,#REF!,#REF!,#REF!,J63)</f>
        <v>#REF!</v>
      </c>
      <c r="K57" s="192" t="e">
        <f>SUM(K59,#REF!,#REF!,#REF!,K63)</f>
        <v>#REF!</v>
      </c>
      <c r="L57" s="192" t="e">
        <f>SUM(L59,#REF!,#REF!,#REF!,L63)</f>
        <v>#REF!</v>
      </c>
      <c r="M57" s="192" t="e">
        <f>SUM(M59,#REF!,#REF!,#REF!,M63)</f>
        <v>#REF!</v>
      </c>
      <c r="N57" s="192" t="e">
        <f>SUM(N59,#REF!,#REF!,#REF!,N63)</f>
        <v>#REF!</v>
      </c>
      <c r="O57" s="87"/>
      <c r="P57" s="87"/>
      <c r="Q57" s="87"/>
      <c r="R57" s="192" t="e">
        <f>SUM(R59,#REF!,#REF!,#REF!,R63)</f>
        <v>#REF!</v>
      </c>
      <c r="S57" s="537"/>
      <c r="T57" s="537"/>
      <c r="U57" s="537"/>
      <c r="V57" s="85"/>
      <c r="W57" s="89" t="e">
        <f>SUM(W59,#REF!)</f>
        <v>#REF!</v>
      </c>
      <c r="X57" s="111"/>
      <c r="Y57" s="111"/>
      <c r="Z57" s="192" t="e">
        <f>SUM(Z59,#REF!,#REF!,#REF!,Z63)</f>
        <v>#REF!</v>
      </c>
      <c r="AA57" s="192" t="e">
        <f>SUM(AA59,#REF!,#REF!,#REF!,AA63)</f>
        <v>#REF!</v>
      </c>
      <c r="AB57" s="192" t="e">
        <f>SUM(AB59,#REF!,#REF!,#REF!,AB63)</f>
        <v>#REF!</v>
      </c>
      <c r="AC57" s="192" t="e">
        <f>SUM(AC59,#REF!,#REF!,#REF!,AC63)</f>
        <v>#REF!</v>
      </c>
      <c r="AD57" s="192" t="e">
        <f>SUM(AD59,#REF!,#REF!,#REF!,AD63)</f>
        <v>#REF!</v>
      </c>
      <c r="AE57" s="192" t="e">
        <f>SUM(AE59,#REF!,#REF!,#REF!,AE63)</f>
        <v>#REF!</v>
      </c>
      <c r="AF57" s="192" t="e">
        <f>SUM(AF59,#REF!,#REF!,#REF!,AF63)</f>
        <v>#REF!</v>
      </c>
      <c r="AG57" s="192" t="e">
        <f>SUM(AG59,#REF!,#REF!,#REF!,AG63)</f>
        <v>#REF!</v>
      </c>
      <c r="AH57" s="192" t="e">
        <f>SUM(AH59,#REF!,#REF!,#REF!,AH63)</f>
        <v>#REF!</v>
      </c>
      <c r="AI57" s="192" t="e">
        <f>SUM(AI59,#REF!,#REF!,#REF!,AI63)</f>
        <v>#REF!</v>
      </c>
      <c r="AJ57" s="192" t="e">
        <f>SUM(AJ59,#REF!,#REF!,#REF!,AJ63)</f>
        <v>#REF!</v>
      </c>
      <c r="AK57" s="369" t="e">
        <f>SUM(AK59,#REF!,#REF!,#REF!,AK63)</f>
        <v>#REF!</v>
      </c>
      <c r="AL57" s="369" t="e">
        <f>SUM(AL59,#REF!,#REF!,#REF!,AL63)</f>
        <v>#REF!</v>
      </c>
      <c r="AM57" s="192" t="e">
        <f>SUM(AM59,#REF!,#REF!,#REF!,AM63)</f>
        <v>#REF!</v>
      </c>
      <c r="AN57" s="192" t="e">
        <f>SUM(AN59,#REF!,#REF!,#REF!,AN63)</f>
        <v>#REF!</v>
      </c>
      <c r="AO57" s="192" t="e">
        <f>SUM(AO59,#REF!,#REF!,#REF!,AO63)</f>
        <v>#REF!</v>
      </c>
      <c r="AP57" s="192" t="e">
        <f>SUM(AP59,#REF!,#REF!,#REF!,AP63)</f>
        <v>#REF!</v>
      </c>
      <c r="AQ57" s="192" t="e">
        <f>SUM(AQ59,#REF!,#REF!,#REF!,AQ63)</f>
        <v>#REF!</v>
      </c>
      <c r="AR57" s="192" t="e">
        <f>SUM(AR59,#REF!,#REF!,#REF!,AR63)</f>
        <v>#REF!</v>
      </c>
      <c r="AS57" s="355"/>
      <c r="AT57" s="355"/>
      <c r="AU57" s="355"/>
      <c r="AV57" s="355"/>
      <c r="AW57" s="85"/>
      <c r="AX57" s="228" t="e">
        <f>SUM(AX59,#REF!,#REF!,#REF!,AX63)</f>
        <v>#REF!</v>
      </c>
      <c r="AY57" s="111"/>
      <c r="AZ57" s="111"/>
      <c r="BA57" s="111"/>
      <c r="BB57" s="111"/>
      <c r="BC57" s="111"/>
      <c r="BD57" s="111"/>
      <c r="BE57" s="111"/>
      <c r="BF57" s="111"/>
      <c r="BG57" s="111"/>
      <c r="BH57" s="112"/>
      <c r="BI57" s="116" t="e">
        <f t="shared" si="35"/>
        <v>#REF!</v>
      </c>
    </row>
    <row r="58" spans="1:61" ht="14.25" customHeight="1" x14ac:dyDescent="0.2">
      <c r="A58" s="659"/>
      <c r="B58" s="645" t="s">
        <v>206</v>
      </c>
      <c r="C58" s="646" t="s">
        <v>207</v>
      </c>
      <c r="D58" s="521" t="s">
        <v>67</v>
      </c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7"/>
      <c r="P58" s="87"/>
      <c r="Q58" s="87"/>
      <c r="R58" s="84"/>
      <c r="S58" s="369"/>
      <c r="T58" s="369"/>
      <c r="U58" s="369"/>
      <c r="V58" s="85"/>
      <c r="W58" s="86">
        <f>SUM(E58:U58)</f>
        <v>0</v>
      </c>
      <c r="X58" s="111"/>
      <c r="Y58" s="111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369"/>
      <c r="AL58" s="369"/>
      <c r="AM58" s="203"/>
      <c r="AN58" s="203"/>
      <c r="AO58" s="203"/>
      <c r="AP58" s="203"/>
      <c r="AQ58" s="203"/>
      <c r="AR58" s="203"/>
      <c r="AS58" s="87"/>
      <c r="AT58" s="87">
        <v>36</v>
      </c>
      <c r="AU58" s="87"/>
      <c r="AV58" s="87"/>
      <c r="AW58" s="85"/>
      <c r="AX58" s="248">
        <f t="shared" si="34"/>
        <v>36</v>
      </c>
      <c r="AY58" s="111"/>
      <c r="AZ58" s="111"/>
      <c r="BA58" s="111"/>
      <c r="BB58" s="111"/>
      <c r="BC58" s="111"/>
      <c r="BD58" s="111"/>
      <c r="BE58" s="111"/>
      <c r="BF58" s="111"/>
      <c r="BG58" s="111"/>
      <c r="BH58" s="112"/>
      <c r="BI58" s="115">
        <f t="shared" si="35"/>
        <v>36</v>
      </c>
    </row>
    <row r="59" spans="1:61" ht="13.5" customHeight="1" x14ac:dyDescent="0.2">
      <c r="A59" s="659"/>
      <c r="B59" s="645"/>
      <c r="C59" s="646"/>
      <c r="D59" s="522" t="s">
        <v>68</v>
      </c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87"/>
      <c r="P59" s="87"/>
      <c r="Q59" s="87"/>
      <c r="R59" s="46"/>
      <c r="S59" s="369"/>
      <c r="T59" s="369"/>
      <c r="U59" s="369"/>
      <c r="V59" s="85"/>
      <c r="W59" s="89">
        <f>SUM(E59:U59)</f>
        <v>0</v>
      </c>
      <c r="X59" s="111"/>
      <c r="Y59" s="111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369"/>
      <c r="AL59" s="369"/>
      <c r="AM59" s="46"/>
      <c r="AN59" s="46"/>
      <c r="AO59" s="46"/>
      <c r="AP59" s="46"/>
      <c r="AQ59" s="46"/>
      <c r="AR59" s="46"/>
      <c r="AS59" s="87"/>
      <c r="AT59" s="87"/>
      <c r="AU59" s="87"/>
      <c r="AV59" s="87"/>
      <c r="AW59" s="85"/>
      <c r="AX59" s="202">
        <f t="shared" si="34"/>
        <v>0</v>
      </c>
      <c r="AY59" s="111"/>
      <c r="AZ59" s="111"/>
      <c r="BA59" s="111"/>
      <c r="BB59" s="111"/>
      <c r="BC59" s="111"/>
      <c r="BD59" s="111"/>
      <c r="BE59" s="111"/>
      <c r="BF59" s="111"/>
      <c r="BG59" s="111"/>
      <c r="BH59" s="112"/>
      <c r="BI59" s="116">
        <f t="shared" si="35"/>
        <v>0</v>
      </c>
    </row>
    <row r="60" spans="1:61" ht="12.75" hidden="1" customHeight="1" x14ac:dyDescent="0.2">
      <c r="A60" s="659"/>
      <c r="B60" s="512" t="s">
        <v>30</v>
      </c>
      <c r="C60" s="512" t="s">
        <v>88</v>
      </c>
      <c r="D60" s="521" t="s">
        <v>67</v>
      </c>
      <c r="E60" s="124"/>
      <c r="F60" s="118"/>
      <c r="G60" s="118"/>
      <c r="H60" s="118"/>
      <c r="I60" s="118"/>
      <c r="J60" s="118"/>
      <c r="K60" s="118"/>
      <c r="L60" s="118"/>
      <c r="M60" s="118"/>
      <c r="N60" s="118"/>
      <c r="O60" s="87"/>
      <c r="P60" s="87"/>
      <c r="Q60" s="87"/>
      <c r="R60" s="118"/>
      <c r="S60" s="538"/>
      <c r="T60" s="538"/>
      <c r="U60" s="538"/>
      <c r="V60" s="85"/>
      <c r="W60" s="86">
        <f>SUM(E60:T60)</f>
        <v>0</v>
      </c>
      <c r="X60" s="117"/>
      <c r="Y60" s="117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369"/>
      <c r="AL60" s="369"/>
      <c r="AM60" s="118"/>
      <c r="AN60" s="118"/>
      <c r="AO60" s="118"/>
      <c r="AP60" s="118"/>
      <c r="AQ60" s="118"/>
      <c r="AR60" s="118"/>
      <c r="AS60" s="102"/>
      <c r="AT60" s="102"/>
      <c r="AU60" s="102"/>
      <c r="AV60" s="102"/>
      <c r="AW60" s="101" t="s">
        <v>37</v>
      </c>
      <c r="AX60" s="204">
        <f t="shared" si="34"/>
        <v>0</v>
      </c>
      <c r="AY60" s="117"/>
      <c r="AZ60" s="117"/>
      <c r="BA60" s="117"/>
      <c r="BB60" s="117"/>
      <c r="BC60" s="117"/>
      <c r="BD60" s="117"/>
      <c r="BE60" s="117"/>
      <c r="BF60" s="117"/>
      <c r="BG60" s="117"/>
      <c r="BH60" s="125"/>
      <c r="BI60" s="115">
        <f t="shared" si="35"/>
        <v>0</v>
      </c>
    </row>
    <row r="61" spans="1:61" ht="12.75" hidden="1" customHeight="1" x14ac:dyDescent="0.2">
      <c r="A61" s="659"/>
      <c r="B61" s="512" t="s">
        <v>31</v>
      </c>
      <c r="C61" s="512" t="s">
        <v>29</v>
      </c>
      <c r="D61" s="521" t="s">
        <v>67</v>
      </c>
      <c r="E61" s="358"/>
      <c r="F61" s="121"/>
      <c r="G61" s="121"/>
      <c r="H61" s="121"/>
      <c r="I61" s="121"/>
      <c r="J61" s="121"/>
      <c r="K61" s="121"/>
      <c r="L61" s="121"/>
      <c r="M61" s="121"/>
      <c r="N61" s="121"/>
      <c r="O61" s="87"/>
      <c r="P61" s="87"/>
      <c r="Q61" s="87"/>
      <c r="R61" s="121"/>
      <c r="S61" s="534"/>
      <c r="T61" s="534"/>
      <c r="U61" s="534"/>
      <c r="V61" s="85"/>
      <c r="W61" s="122">
        <f>SUM(E61:T61)</f>
        <v>0</v>
      </c>
      <c r="X61" s="113"/>
      <c r="Y61" s="113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369"/>
      <c r="AL61" s="369"/>
      <c r="AM61" s="121"/>
      <c r="AN61" s="121"/>
      <c r="AO61" s="121"/>
      <c r="AP61" s="121"/>
      <c r="AQ61" s="121"/>
      <c r="AR61" s="121"/>
      <c r="AS61" s="99"/>
      <c r="AT61" s="99"/>
      <c r="AU61" s="99"/>
      <c r="AV61" s="99"/>
      <c r="AW61" s="96"/>
      <c r="AX61" s="229">
        <f t="shared" si="34"/>
        <v>0</v>
      </c>
      <c r="AY61" s="113"/>
      <c r="AZ61" s="113"/>
      <c r="BA61" s="113"/>
      <c r="BB61" s="113"/>
      <c r="BC61" s="113"/>
      <c r="BD61" s="113"/>
      <c r="BE61" s="113"/>
      <c r="BF61" s="113"/>
      <c r="BG61" s="113"/>
      <c r="BH61" s="175"/>
      <c r="BI61" s="116">
        <f t="shared" si="35"/>
        <v>0</v>
      </c>
    </row>
    <row r="62" spans="1:61" ht="13.5" customHeight="1" x14ac:dyDescent="0.2">
      <c r="A62" s="659"/>
      <c r="B62" s="645" t="s">
        <v>25</v>
      </c>
      <c r="C62" s="645" t="s">
        <v>208</v>
      </c>
      <c r="D62" s="521" t="s">
        <v>67</v>
      </c>
      <c r="E62" s="83">
        <v>4</v>
      </c>
      <c r="F62" s="84">
        <v>2</v>
      </c>
      <c r="G62" s="84">
        <v>2</v>
      </c>
      <c r="H62" s="84">
        <v>2</v>
      </c>
      <c r="I62" s="84">
        <v>2</v>
      </c>
      <c r="J62" s="84">
        <v>2</v>
      </c>
      <c r="K62" s="84">
        <v>2</v>
      </c>
      <c r="L62" s="84">
        <v>2</v>
      </c>
      <c r="M62" s="84">
        <v>2</v>
      </c>
      <c r="N62" s="84">
        <v>2</v>
      </c>
      <c r="O62" s="87"/>
      <c r="P62" s="87"/>
      <c r="Q62" s="87"/>
      <c r="R62" s="84">
        <v>2</v>
      </c>
      <c r="S62" s="84">
        <v>2</v>
      </c>
      <c r="T62" s="84">
        <v>4</v>
      </c>
      <c r="U62" s="84">
        <v>2</v>
      </c>
      <c r="V62" s="85" t="s">
        <v>242</v>
      </c>
      <c r="W62" s="86">
        <f>SUM(E62:U62)</f>
        <v>32</v>
      </c>
      <c r="X62" s="111"/>
      <c r="Y62" s="111"/>
      <c r="Z62" s="84">
        <v>2</v>
      </c>
      <c r="AA62" s="84">
        <v>0</v>
      </c>
      <c r="AB62" s="84">
        <v>2</v>
      </c>
      <c r="AC62" s="84">
        <v>2</v>
      </c>
      <c r="AD62" s="84">
        <v>2</v>
      </c>
      <c r="AE62" s="84">
        <v>2</v>
      </c>
      <c r="AF62" s="84">
        <v>2</v>
      </c>
      <c r="AG62" s="84">
        <v>2</v>
      </c>
      <c r="AH62" s="84">
        <v>2</v>
      </c>
      <c r="AI62" s="84">
        <v>0</v>
      </c>
      <c r="AJ62" s="84">
        <v>2</v>
      </c>
      <c r="AK62" s="369">
        <v>2</v>
      </c>
      <c r="AL62" s="369">
        <v>2</v>
      </c>
      <c r="AM62" s="84">
        <v>2</v>
      </c>
      <c r="AN62" s="84">
        <v>2</v>
      </c>
      <c r="AO62" s="84">
        <v>0</v>
      </c>
      <c r="AP62" s="84">
        <v>2</v>
      </c>
      <c r="AQ62" s="84">
        <v>2</v>
      </c>
      <c r="AR62" s="84">
        <v>2</v>
      </c>
      <c r="AS62" s="87"/>
      <c r="AT62" s="87"/>
      <c r="AU62" s="87"/>
      <c r="AV62" s="87"/>
      <c r="AW62" s="85" t="s">
        <v>242</v>
      </c>
      <c r="AX62" s="204">
        <f>SUM(Z62:AR62)</f>
        <v>32</v>
      </c>
      <c r="AY62" s="111"/>
      <c r="AZ62" s="111"/>
      <c r="BA62" s="111"/>
      <c r="BB62" s="111"/>
      <c r="BC62" s="111"/>
      <c r="BD62" s="111"/>
      <c r="BE62" s="111"/>
      <c r="BF62" s="111"/>
      <c r="BG62" s="111"/>
      <c r="BH62" s="112"/>
      <c r="BI62" s="115">
        <f t="shared" si="35"/>
        <v>62</v>
      </c>
    </row>
    <row r="63" spans="1:61" ht="12" customHeight="1" x14ac:dyDescent="0.2">
      <c r="A63" s="659"/>
      <c r="B63" s="645"/>
      <c r="C63" s="645"/>
      <c r="D63" s="522" t="s">
        <v>68</v>
      </c>
      <c r="E63" s="45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2</v>
      </c>
      <c r="M63" s="46">
        <v>0</v>
      </c>
      <c r="N63" s="46">
        <v>0</v>
      </c>
      <c r="O63" s="87"/>
      <c r="P63" s="87"/>
      <c r="Q63" s="87"/>
      <c r="R63" s="46">
        <v>0</v>
      </c>
      <c r="S63" s="46">
        <v>0</v>
      </c>
      <c r="T63" s="46">
        <v>0</v>
      </c>
      <c r="U63" s="46">
        <v>0</v>
      </c>
      <c r="V63" s="85"/>
      <c r="W63" s="89">
        <f>SUM(E63:U63)</f>
        <v>2</v>
      </c>
      <c r="X63" s="111"/>
      <c r="Y63" s="111"/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2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87"/>
      <c r="AT63" s="87"/>
      <c r="AU63" s="87"/>
      <c r="AV63" s="87"/>
      <c r="AW63" s="85"/>
      <c r="AX63" s="202">
        <f t="shared" si="34"/>
        <v>2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12"/>
      <c r="BI63" s="230">
        <f t="shared" ref="BI63:BI69" si="36">SUM(W63,AX63)</f>
        <v>4</v>
      </c>
    </row>
    <row r="64" spans="1:61" ht="12" customHeight="1" x14ac:dyDescent="0.2">
      <c r="A64" s="659"/>
      <c r="B64" s="647" t="s">
        <v>182</v>
      </c>
      <c r="C64" s="647" t="s">
        <v>183</v>
      </c>
      <c r="D64" s="521" t="s">
        <v>67</v>
      </c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87">
        <v>36</v>
      </c>
      <c r="P64" s="87"/>
      <c r="Q64" s="87"/>
      <c r="R64" s="46"/>
      <c r="S64" s="369"/>
      <c r="T64" s="369"/>
      <c r="U64" s="369"/>
      <c r="V64" s="85"/>
      <c r="W64" s="86">
        <f>SUM(E64:U64)</f>
        <v>36</v>
      </c>
      <c r="X64" s="111"/>
      <c r="Y64" s="111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369"/>
      <c r="AL64" s="369"/>
      <c r="AM64" s="46"/>
      <c r="AN64" s="46"/>
      <c r="AO64" s="46"/>
      <c r="AP64" s="46"/>
      <c r="AQ64" s="46"/>
      <c r="AR64" s="46"/>
      <c r="AS64" s="87"/>
      <c r="AT64" s="87"/>
      <c r="AU64" s="87"/>
      <c r="AV64" s="87"/>
      <c r="AW64" s="85"/>
      <c r="AX64" s="248">
        <v>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12"/>
      <c r="BI64" s="232">
        <f t="shared" si="36"/>
        <v>36</v>
      </c>
    </row>
    <row r="65" spans="1:61" ht="12" customHeight="1" x14ac:dyDescent="0.2">
      <c r="A65" s="659"/>
      <c r="B65" s="647"/>
      <c r="C65" s="647"/>
      <c r="D65" s="522" t="s">
        <v>68</v>
      </c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87"/>
      <c r="P65" s="87"/>
      <c r="Q65" s="87"/>
      <c r="R65" s="46"/>
      <c r="S65" s="369"/>
      <c r="T65" s="369"/>
      <c r="U65" s="369"/>
      <c r="V65" s="85"/>
      <c r="W65" s="543">
        <f t="shared" ref="W65:W69" si="37">SUM(E65:U65)</f>
        <v>0</v>
      </c>
      <c r="X65" s="111"/>
      <c r="Y65" s="111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369"/>
      <c r="AL65" s="369"/>
      <c r="AM65" s="46"/>
      <c r="AN65" s="46"/>
      <c r="AO65" s="46"/>
      <c r="AP65" s="46"/>
      <c r="AQ65" s="46"/>
      <c r="AR65" s="46"/>
      <c r="AS65" s="87"/>
      <c r="AT65" s="87"/>
      <c r="AU65" s="87"/>
      <c r="AV65" s="87"/>
      <c r="AW65" s="85"/>
      <c r="AX65" s="202">
        <v>0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12"/>
      <c r="BI65" s="374">
        <f t="shared" si="36"/>
        <v>0</v>
      </c>
    </row>
    <row r="66" spans="1:61" ht="12" customHeight="1" x14ac:dyDescent="0.2">
      <c r="A66" s="659"/>
      <c r="B66" s="647" t="s">
        <v>184</v>
      </c>
      <c r="C66" s="647" t="s">
        <v>209</v>
      </c>
      <c r="D66" s="521" t="s">
        <v>67</v>
      </c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87"/>
      <c r="P66" s="87">
        <v>36</v>
      </c>
      <c r="Q66" s="87">
        <v>36</v>
      </c>
      <c r="R66" s="46"/>
      <c r="S66" s="369"/>
      <c r="T66" s="369"/>
      <c r="U66" s="369"/>
      <c r="V66" s="85"/>
      <c r="W66" s="86">
        <f t="shared" si="37"/>
        <v>72</v>
      </c>
      <c r="X66" s="111"/>
      <c r="Y66" s="111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369"/>
      <c r="AL66" s="369"/>
      <c r="AM66" s="46"/>
      <c r="AN66" s="46"/>
      <c r="AO66" s="46"/>
      <c r="AP66" s="46"/>
      <c r="AQ66" s="46"/>
      <c r="AR66" s="46"/>
      <c r="AS66" s="87"/>
      <c r="AT66" s="87"/>
      <c r="AU66" s="87"/>
      <c r="AV66" s="87"/>
      <c r="AW66" s="85"/>
      <c r="AX66" s="248">
        <v>0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12"/>
      <c r="BI66" s="232">
        <f t="shared" si="36"/>
        <v>72</v>
      </c>
    </row>
    <row r="67" spans="1:61" ht="12" customHeight="1" x14ac:dyDescent="0.2">
      <c r="A67" s="659"/>
      <c r="B67" s="647"/>
      <c r="C67" s="647"/>
      <c r="D67" s="522" t="s">
        <v>68</v>
      </c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87"/>
      <c r="P67" s="87"/>
      <c r="Q67" s="87"/>
      <c r="R67" s="46"/>
      <c r="S67" s="369"/>
      <c r="T67" s="369"/>
      <c r="U67" s="369"/>
      <c r="V67" s="85"/>
      <c r="W67" s="543">
        <f t="shared" si="37"/>
        <v>0</v>
      </c>
      <c r="X67" s="111"/>
      <c r="Y67" s="111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369"/>
      <c r="AL67" s="369"/>
      <c r="AM67" s="46"/>
      <c r="AN67" s="46"/>
      <c r="AO67" s="46"/>
      <c r="AP67" s="46"/>
      <c r="AQ67" s="46"/>
      <c r="AR67" s="46"/>
      <c r="AS67" s="87"/>
      <c r="AT67" s="87"/>
      <c r="AU67" s="87"/>
      <c r="AV67" s="87"/>
      <c r="AW67" s="85"/>
      <c r="AX67" s="202">
        <v>0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12"/>
      <c r="BI67" s="374">
        <f t="shared" si="36"/>
        <v>0</v>
      </c>
    </row>
    <row r="68" spans="1:61" ht="15" customHeight="1" x14ac:dyDescent="0.2">
      <c r="A68" s="659"/>
      <c r="B68" s="645" t="s">
        <v>185</v>
      </c>
      <c r="C68" s="645" t="s">
        <v>186</v>
      </c>
      <c r="D68" s="521" t="s">
        <v>67</v>
      </c>
      <c r="E68" s="83"/>
      <c r="F68" s="84"/>
      <c r="G68" s="84"/>
      <c r="H68" s="84"/>
      <c r="I68" s="84"/>
      <c r="J68" s="84"/>
      <c r="K68" s="84"/>
      <c r="L68" s="84"/>
      <c r="M68" s="84"/>
      <c r="N68" s="84"/>
      <c r="O68" s="87"/>
      <c r="P68" s="87"/>
      <c r="Q68" s="87"/>
      <c r="R68" s="84"/>
      <c r="S68" s="369"/>
      <c r="T68" s="369"/>
      <c r="U68" s="369"/>
      <c r="V68" s="85"/>
      <c r="W68" s="86">
        <f t="shared" si="37"/>
        <v>0</v>
      </c>
      <c r="X68" s="111"/>
      <c r="Y68" s="111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369"/>
      <c r="AL68" s="369"/>
      <c r="AM68" s="84"/>
      <c r="AN68" s="84"/>
      <c r="AO68" s="84"/>
      <c r="AP68" s="84"/>
      <c r="AQ68" s="84"/>
      <c r="AR68" s="84"/>
      <c r="AS68" s="87"/>
      <c r="AT68" s="87"/>
      <c r="AU68" s="87">
        <v>36</v>
      </c>
      <c r="AV68" s="87">
        <v>36</v>
      </c>
      <c r="AW68" s="85"/>
      <c r="AX68" s="248">
        <f>SUM(AS68:AV68)</f>
        <v>72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2"/>
      <c r="BI68" s="232">
        <f t="shared" si="36"/>
        <v>72</v>
      </c>
    </row>
    <row r="69" spans="1:61" ht="15.75" customHeight="1" thickBot="1" x14ac:dyDescent="0.25">
      <c r="A69" s="659"/>
      <c r="B69" s="645"/>
      <c r="C69" s="645"/>
      <c r="D69" s="522" t="s">
        <v>68</v>
      </c>
      <c r="E69" s="83"/>
      <c r="F69" s="84"/>
      <c r="G69" s="84"/>
      <c r="H69" s="84"/>
      <c r="I69" s="84"/>
      <c r="J69" s="84"/>
      <c r="K69" s="84"/>
      <c r="L69" s="84"/>
      <c r="M69" s="84"/>
      <c r="N69" s="84"/>
      <c r="O69" s="87"/>
      <c r="P69" s="87"/>
      <c r="Q69" s="87"/>
      <c r="R69" s="84"/>
      <c r="S69" s="369"/>
      <c r="T69" s="369"/>
      <c r="U69" s="369"/>
      <c r="V69" s="96"/>
      <c r="W69" s="543">
        <f t="shared" si="37"/>
        <v>0</v>
      </c>
      <c r="X69" s="111"/>
      <c r="Y69" s="111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534"/>
      <c r="AL69" s="534"/>
      <c r="AM69" s="84"/>
      <c r="AN69" s="84"/>
      <c r="AO69" s="84"/>
      <c r="AP69" s="84"/>
      <c r="AQ69" s="84"/>
      <c r="AR69" s="84"/>
      <c r="AS69" s="87"/>
      <c r="AT69" s="87"/>
      <c r="AU69" s="87"/>
      <c r="AV69" s="87"/>
      <c r="AW69" s="85"/>
      <c r="AX69" s="202">
        <f>SUM(AS69:AV69)</f>
        <v>0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12"/>
      <c r="BI69" s="373">
        <f t="shared" si="36"/>
        <v>0</v>
      </c>
    </row>
    <row r="70" spans="1:61" ht="12.75" hidden="1" customHeight="1" x14ac:dyDescent="0.2">
      <c r="A70" s="659"/>
      <c r="B70" s="512" t="s">
        <v>32</v>
      </c>
      <c r="C70" s="512" t="s">
        <v>27</v>
      </c>
      <c r="D70" s="521" t="s">
        <v>67</v>
      </c>
      <c r="E70" s="83"/>
      <c r="F70" s="84"/>
      <c r="G70" s="84"/>
      <c r="H70" s="84"/>
      <c r="I70" s="84"/>
      <c r="J70" s="84"/>
      <c r="K70" s="84"/>
      <c r="L70" s="84"/>
      <c r="M70" s="84"/>
      <c r="N70" s="84"/>
      <c r="O70" s="87"/>
      <c r="P70" s="87"/>
      <c r="Q70" s="87"/>
      <c r="R70" s="84"/>
      <c r="S70" s="538"/>
      <c r="T70" s="538"/>
      <c r="U70" s="538"/>
      <c r="V70" s="98"/>
      <c r="W70" s="506"/>
      <c r="X70" s="117"/>
      <c r="Y70" s="117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533"/>
      <c r="AL70" s="533"/>
      <c r="AM70" s="84"/>
      <c r="AN70" s="84"/>
      <c r="AO70" s="84"/>
      <c r="AP70" s="84"/>
      <c r="AQ70" s="84"/>
      <c r="AR70" s="84"/>
      <c r="AS70" s="102"/>
      <c r="AT70" s="102">
        <v>36</v>
      </c>
      <c r="AU70" s="102">
        <v>36</v>
      </c>
      <c r="AV70" s="102">
        <v>36</v>
      </c>
      <c r="AW70" s="101" t="s">
        <v>36</v>
      </c>
      <c r="AX70" s="507">
        <f>SUM(Z70:AV70)</f>
        <v>108</v>
      </c>
      <c r="AY70" s="117"/>
      <c r="AZ70" s="117"/>
      <c r="BA70" s="117"/>
      <c r="BB70" s="117"/>
      <c r="BC70" s="117"/>
      <c r="BD70" s="117"/>
      <c r="BE70" s="117"/>
      <c r="BF70" s="117"/>
      <c r="BG70" s="117"/>
      <c r="BH70" s="125"/>
      <c r="BI70" s="365">
        <f>SUM(E70:T70,Z70:AV70)</f>
        <v>108</v>
      </c>
    </row>
    <row r="71" spans="1:61" ht="12.75" hidden="1" customHeight="1" x14ac:dyDescent="0.2">
      <c r="A71" s="659"/>
      <c r="B71" s="512" t="s">
        <v>33</v>
      </c>
      <c r="C71" s="512"/>
      <c r="D71" s="521" t="s">
        <v>67</v>
      </c>
      <c r="E71" s="124"/>
      <c r="F71" s="118"/>
      <c r="G71" s="118"/>
      <c r="H71" s="118"/>
      <c r="I71" s="118"/>
      <c r="J71" s="118"/>
      <c r="K71" s="118"/>
      <c r="L71" s="118"/>
      <c r="M71" s="118"/>
      <c r="N71" s="118"/>
      <c r="O71" s="87"/>
      <c r="P71" s="87"/>
      <c r="Q71" s="87"/>
      <c r="R71" s="118"/>
      <c r="S71" s="538"/>
      <c r="T71" s="538"/>
      <c r="U71" s="538"/>
      <c r="V71" s="85"/>
      <c r="W71" s="506"/>
      <c r="X71" s="117"/>
      <c r="Y71" s="117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369"/>
      <c r="AL71" s="369"/>
      <c r="AM71" s="118"/>
      <c r="AN71" s="118"/>
      <c r="AO71" s="118"/>
      <c r="AP71" s="118"/>
      <c r="AQ71" s="118"/>
      <c r="AR71" s="118"/>
      <c r="AS71" s="102"/>
      <c r="AT71" s="102"/>
      <c r="AU71" s="102"/>
      <c r="AV71" s="102"/>
      <c r="AW71" s="101"/>
      <c r="AX71" s="506"/>
      <c r="AY71" s="117"/>
      <c r="AZ71" s="117"/>
      <c r="BA71" s="117"/>
      <c r="BB71" s="117"/>
      <c r="BC71" s="117"/>
      <c r="BD71" s="117"/>
      <c r="BE71" s="117"/>
      <c r="BF71" s="117"/>
      <c r="BG71" s="117"/>
      <c r="BH71" s="125"/>
      <c r="BI71" s="375"/>
    </row>
    <row r="72" spans="1:61" ht="26.1" customHeight="1" x14ac:dyDescent="0.2">
      <c r="A72" s="659"/>
      <c r="B72" s="644" t="s">
        <v>69</v>
      </c>
      <c r="C72" s="644"/>
      <c r="D72" s="644"/>
      <c r="E72" s="119">
        <f>SUM(E8,E14,E24,E34,E50)</f>
        <v>36</v>
      </c>
      <c r="F72" s="191">
        <f t="shared" ref="F72:R72" si="38">SUM(F8,F14,F24,F34,F50)</f>
        <v>34</v>
      </c>
      <c r="G72" s="191">
        <f t="shared" si="38"/>
        <v>36</v>
      </c>
      <c r="H72" s="191">
        <f t="shared" si="38"/>
        <v>34</v>
      </c>
      <c r="I72" s="191">
        <f t="shared" si="38"/>
        <v>36</v>
      </c>
      <c r="J72" s="191">
        <f t="shared" si="38"/>
        <v>36</v>
      </c>
      <c r="K72" s="191">
        <f t="shared" si="38"/>
        <v>34</v>
      </c>
      <c r="L72" s="191">
        <f t="shared" si="38"/>
        <v>34</v>
      </c>
      <c r="M72" s="191">
        <f t="shared" si="38"/>
        <v>36</v>
      </c>
      <c r="N72" s="191">
        <f t="shared" si="38"/>
        <v>34</v>
      </c>
      <c r="O72" s="87">
        <f t="shared" si="38"/>
        <v>36</v>
      </c>
      <c r="P72" s="87">
        <f t="shared" si="38"/>
        <v>36</v>
      </c>
      <c r="Q72" s="87">
        <f t="shared" si="38"/>
        <v>36</v>
      </c>
      <c r="R72" s="191">
        <f t="shared" si="38"/>
        <v>34</v>
      </c>
      <c r="S72" s="191">
        <f t="shared" ref="S72:U72" si="39">SUM(S8,S14,S24,S34,S50)</f>
        <v>36</v>
      </c>
      <c r="T72" s="191">
        <f t="shared" si="39"/>
        <v>34</v>
      </c>
      <c r="U72" s="191">
        <f t="shared" si="39"/>
        <v>30</v>
      </c>
      <c r="V72" s="85"/>
      <c r="W72" s="481">
        <f>SUM(W8,W14,W24,W34,W50)</f>
        <v>586</v>
      </c>
      <c r="X72" s="109"/>
      <c r="Y72" s="109"/>
      <c r="Z72" s="119">
        <f>SUM(Z8,Z14,Z24,Z34,Z50)</f>
        <v>34</v>
      </c>
      <c r="AA72" s="119">
        <f t="shared" ref="AA72:AV72" si="40">SUM(AA8,AA14,AA24,AA34,AA50)</f>
        <v>36</v>
      </c>
      <c r="AB72" s="119">
        <f t="shared" si="40"/>
        <v>34</v>
      </c>
      <c r="AC72" s="119">
        <f t="shared" si="40"/>
        <v>36</v>
      </c>
      <c r="AD72" s="119">
        <f t="shared" si="40"/>
        <v>36</v>
      </c>
      <c r="AE72" s="119">
        <f t="shared" si="40"/>
        <v>34</v>
      </c>
      <c r="AF72" s="119">
        <f t="shared" si="40"/>
        <v>34</v>
      </c>
      <c r="AG72" s="119">
        <f t="shared" si="40"/>
        <v>36</v>
      </c>
      <c r="AH72" s="119">
        <f t="shared" si="40"/>
        <v>36</v>
      </c>
      <c r="AI72" s="119">
        <f t="shared" si="40"/>
        <v>36</v>
      </c>
      <c r="AJ72" s="119">
        <f t="shared" si="40"/>
        <v>34</v>
      </c>
      <c r="AK72" s="536">
        <f t="shared" si="40"/>
        <v>36</v>
      </c>
      <c r="AL72" s="536">
        <f t="shared" si="40"/>
        <v>36</v>
      </c>
      <c r="AM72" s="119">
        <f t="shared" si="40"/>
        <v>36</v>
      </c>
      <c r="AN72" s="119">
        <f t="shared" si="40"/>
        <v>36</v>
      </c>
      <c r="AO72" s="119">
        <f t="shared" si="40"/>
        <v>36</v>
      </c>
      <c r="AP72" s="119">
        <f t="shared" si="40"/>
        <v>36</v>
      </c>
      <c r="AQ72" s="119">
        <f t="shared" si="40"/>
        <v>36</v>
      </c>
      <c r="AR72" s="119">
        <f t="shared" si="40"/>
        <v>32</v>
      </c>
      <c r="AS72" s="120">
        <f t="shared" si="40"/>
        <v>36</v>
      </c>
      <c r="AT72" s="120">
        <f t="shared" si="40"/>
        <v>36</v>
      </c>
      <c r="AU72" s="120">
        <f t="shared" si="40"/>
        <v>36</v>
      </c>
      <c r="AV72" s="120">
        <f t="shared" si="40"/>
        <v>36</v>
      </c>
      <c r="AW72" s="103" t="s">
        <v>90</v>
      </c>
      <c r="AX72" s="508">
        <f>SUM(AX8,AX14,AX24,AX34,AX50)</f>
        <v>814</v>
      </c>
      <c r="AY72" s="109"/>
      <c r="AZ72" s="109"/>
      <c r="BA72" s="109"/>
      <c r="BB72" s="109"/>
      <c r="BC72" s="109"/>
      <c r="BD72" s="109"/>
      <c r="BE72" s="109"/>
      <c r="BF72" s="109"/>
      <c r="BG72" s="109"/>
      <c r="BH72" s="359"/>
      <c r="BI72" s="286">
        <f>SUM(W72,AX72)</f>
        <v>1400</v>
      </c>
    </row>
    <row r="73" spans="1:61" ht="26.1" customHeight="1" x14ac:dyDescent="0.2">
      <c r="A73" s="659"/>
      <c r="B73" s="644" t="s">
        <v>70</v>
      </c>
      <c r="C73" s="644"/>
      <c r="D73" s="644"/>
      <c r="E73" s="65">
        <f>SUM(E9,E15,E25,E35,E51)</f>
        <v>0</v>
      </c>
      <c r="F73" s="188">
        <f t="shared" ref="F73:R73" si="41">SUM(F9,F15,F25,F35,F51)</f>
        <v>2</v>
      </c>
      <c r="G73" s="188">
        <f t="shared" si="41"/>
        <v>0</v>
      </c>
      <c r="H73" s="188">
        <f t="shared" si="41"/>
        <v>2</v>
      </c>
      <c r="I73" s="188">
        <f t="shared" si="41"/>
        <v>0</v>
      </c>
      <c r="J73" s="188">
        <f t="shared" si="41"/>
        <v>0</v>
      </c>
      <c r="K73" s="188">
        <f t="shared" si="41"/>
        <v>2</v>
      </c>
      <c r="L73" s="188">
        <f t="shared" si="41"/>
        <v>2</v>
      </c>
      <c r="M73" s="188">
        <f t="shared" si="41"/>
        <v>0</v>
      </c>
      <c r="N73" s="188">
        <f t="shared" si="41"/>
        <v>2</v>
      </c>
      <c r="O73" s="87">
        <f t="shared" si="41"/>
        <v>0</v>
      </c>
      <c r="P73" s="87">
        <f t="shared" si="41"/>
        <v>0</v>
      </c>
      <c r="Q73" s="87">
        <f t="shared" si="41"/>
        <v>0</v>
      </c>
      <c r="R73" s="188">
        <f t="shared" si="41"/>
        <v>2</v>
      </c>
      <c r="S73" s="188">
        <f t="shared" ref="S73:U73" si="42">SUM(S9,S15,S25,S35,S51)</f>
        <v>0</v>
      </c>
      <c r="T73" s="188">
        <f t="shared" si="42"/>
        <v>2</v>
      </c>
      <c r="U73" s="188">
        <f t="shared" si="42"/>
        <v>0</v>
      </c>
      <c r="V73" s="85"/>
      <c r="W73" s="202">
        <f>SUM(W9,W15,W25,W35,W51)</f>
        <v>14</v>
      </c>
      <c r="X73" s="370"/>
      <c r="Y73" s="370"/>
      <c r="Z73" s="65">
        <f>SUM(Z9,Z15,Z25,Z35,Z51)</f>
        <v>2</v>
      </c>
      <c r="AA73" s="65">
        <f t="shared" ref="AA73:AV73" si="43">SUM(AA9,AA15,AA25,AA35,AA51)</f>
        <v>0</v>
      </c>
      <c r="AB73" s="65">
        <f t="shared" si="43"/>
        <v>2</v>
      </c>
      <c r="AC73" s="65">
        <f t="shared" si="43"/>
        <v>0</v>
      </c>
      <c r="AD73" s="65">
        <f t="shared" si="43"/>
        <v>0</v>
      </c>
      <c r="AE73" s="65">
        <f t="shared" si="43"/>
        <v>2</v>
      </c>
      <c r="AF73" s="65">
        <f t="shared" si="43"/>
        <v>2</v>
      </c>
      <c r="AG73" s="65">
        <f t="shared" si="43"/>
        <v>0</v>
      </c>
      <c r="AH73" s="65">
        <f t="shared" si="43"/>
        <v>0</v>
      </c>
      <c r="AI73" s="65">
        <f t="shared" si="43"/>
        <v>0</v>
      </c>
      <c r="AJ73" s="65">
        <f t="shared" si="43"/>
        <v>2</v>
      </c>
      <c r="AK73" s="65">
        <f t="shared" si="43"/>
        <v>0</v>
      </c>
      <c r="AL73" s="65">
        <f t="shared" si="43"/>
        <v>0</v>
      </c>
      <c r="AM73" s="65">
        <f t="shared" si="43"/>
        <v>0</v>
      </c>
      <c r="AN73" s="65">
        <f t="shared" si="43"/>
        <v>0</v>
      </c>
      <c r="AO73" s="65">
        <f t="shared" si="43"/>
        <v>0</v>
      </c>
      <c r="AP73" s="65">
        <f t="shared" si="43"/>
        <v>0</v>
      </c>
      <c r="AQ73" s="65">
        <f t="shared" si="43"/>
        <v>0</v>
      </c>
      <c r="AR73" s="65">
        <f t="shared" si="43"/>
        <v>4</v>
      </c>
      <c r="AS73" s="371">
        <f t="shared" si="43"/>
        <v>0</v>
      </c>
      <c r="AT73" s="371">
        <f t="shared" si="43"/>
        <v>0</v>
      </c>
      <c r="AU73" s="371">
        <f t="shared" si="43"/>
        <v>0</v>
      </c>
      <c r="AV73" s="371">
        <f t="shared" si="43"/>
        <v>0</v>
      </c>
      <c r="AW73" s="372"/>
      <c r="AX73" s="509">
        <f>SUM(Z73:AV73)</f>
        <v>14</v>
      </c>
      <c r="AY73" s="370"/>
      <c r="AZ73" s="111"/>
      <c r="BA73" s="111"/>
      <c r="BB73" s="111"/>
      <c r="BC73" s="111"/>
      <c r="BD73" s="111"/>
      <c r="BE73" s="111"/>
      <c r="BF73" s="111"/>
      <c r="BG73" s="111"/>
      <c r="BH73" s="1"/>
      <c r="BI73" s="69">
        <f>SUM(W73,AX73)</f>
        <v>28</v>
      </c>
    </row>
    <row r="74" spans="1:61" ht="27" customHeight="1" thickBot="1" x14ac:dyDescent="0.25">
      <c r="A74" s="659"/>
      <c r="B74" s="644" t="s">
        <v>71</v>
      </c>
      <c r="C74" s="644"/>
      <c r="D74" s="644"/>
      <c r="E74" s="126">
        <f>SUM(E72:E73)</f>
        <v>36</v>
      </c>
      <c r="F74" s="126">
        <f t="shared" ref="F74:R74" si="44">SUM(F72:F73)</f>
        <v>36</v>
      </c>
      <c r="G74" s="126">
        <f t="shared" si="44"/>
        <v>36</v>
      </c>
      <c r="H74" s="126">
        <f t="shared" si="44"/>
        <v>36</v>
      </c>
      <c r="I74" s="126">
        <f t="shared" si="44"/>
        <v>36</v>
      </c>
      <c r="J74" s="126">
        <f t="shared" si="44"/>
        <v>36</v>
      </c>
      <c r="K74" s="126">
        <f t="shared" si="44"/>
        <v>36</v>
      </c>
      <c r="L74" s="126">
        <f t="shared" si="44"/>
        <v>36</v>
      </c>
      <c r="M74" s="126">
        <f t="shared" si="44"/>
        <v>36</v>
      </c>
      <c r="N74" s="126">
        <f t="shared" si="44"/>
        <v>36</v>
      </c>
      <c r="O74" s="87">
        <f t="shared" si="44"/>
        <v>36</v>
      </c>
      <c r="P74" s="87">
        <f t="shared" si="44"/>
        <v>36</v>
      </c>
      <c r="Q74" s="87">
        <f t="shared" si="44"/>
        <v>36</v>
      </c>
      <c r="R74" s="126">
        <f t="shared" si="44"/>
        <v>36</v>
      </c>
      <c r="S74" s="126">
        <f t="shared" ref="S74:U74" si="45">SUM(S72:S73)</f>
        <v>36</v>
      </c>
      <c r="T74" s="126">
        <f t="shared" si="45"/>
        <v>36</v>
      </c>
      <c r="U74" s="126">
        <f t="shared" si="45"/>
        <v>30</v>
      </c>
      <c r="V74" s="96"/>
      <c r="W74" s="471">
        <f>SUM(E74:V74)</f>
        <v>606</v>
      </c>
      <c r="X74" s="113"/>
      <c r="Y74" s="113"/>
      <c r="Z74" s="126">
        <f>SUM(Z72:Z73)</f>
        <v>36</v>
      </c>
      <c r="AA74" s="126">
        <f t="shared" ref="AA74:AV74" si="46">SUM(AA72:AA73)</f>
        <v>36</v>
      </c>
      <c r="AB74" s="126">
        <f t="shared" si="46"/>
        <v>36</v>
      </c>
      <c r="AC74" s="126">
        <f t="shared" si="46"/>
        <v>36</v>
      </c>
      <c r="AD74" s="126">
        <f t="shared" si="46"/>
        <v>36</v>
      </c>
      <c r="AE74" s="126">
        <f t="shared" si="46"/>
        <v>36</v>
      </c>
      <c r="AF74" s="126">
        <f t="shared" si="46"/>
        <v>36</v>
      </c>
      <c r="AG74" s="126">
        <f t="shared" si="46"/>
        <v>36</v>
      </c>
      <c r="AH74" s="126">
        <f t="shared" si="46"/>
        <v>36</v>
      </c>
      <c r="AI74" s="126">
        <f t="shared" si="46"/>
        <v>36</v>
      </c>
      <c r="AJ74" s="126">
        <f t="shared" si="46"/>
        <v>36</v>
      </c>
      <c r="AK74" s="546">
        <f t="shared" si="46"/>
        <v>36</v>
      </c>
      <c r="AL74" s="546">
        <f t="shared" si="46"/>
        <v>36</v>
      </c>
      <c r="AM74" s="126">
        <f t="shared" si="46"/>
        <v>36</v>
      </c>
      <c r="AN74" s="126">
        <f t="shared" si="46"/>
        <v>36</v>
      </c>
      <c r="AO74" s="126">
        <f t="shared" si="46"/>
        <v>36</v>
      </c>
      <c r="AP74" s="126">
        <f t="shared" si="46"/>
        <v>36</v>
      </c>
      <c r="AQ74" s="126">
        <f t="shared" si="46"/>
        <v>36</v>
      </c>
      <c r="AR74" s="126">
        <f t="shared" si="46"/>
        <v>36</v>
      </c>
      <c r="AS74" s="127">
        <f t="shared" si="46"/>
        <v>36</v>
      </c>
      <c r="AT74" s="127">
        <f t="shared" si="46"/>
        <v>36</v>
      </c>
      <c r="AU74" s="127">
        <f t="shared" si="46"/>
        <v>36</v>
      </c>
      <c r="AV74" s="127">
        <f t="shared" si="46"/>
        <v>36</v>
      </c>
      <c r="AW74" s="96"/>
      <c r="AX74" s="510">
        <f>SUM(AX72:AX73)</f>
        <v>828</v>
      </c>
      <c r="AY74" s="113"/>
      <c r="AZ74" s="113"/>
      <c r="BA74" s="113"/>
      <c r="BB74" s="113"/>
      <c r="BC74" s="113"/>
      <c r="BD74" s="113"/>
      <c r="BE74" s="113"/>
      <c r="BF74" s="113"/>
      <c r="BG74" s="113"/>
      <c r="BH74" s="114"/>
      <c r="BI74" s="128">
        <f>SUM(W74,AX74)</f>
        <v>1434</v>
      </c>
    </row>
    <row r="75" spans="1:61" ht="33" customHeight="1" x14ac:dyDescent="0.2">
      <c r="A75" s="518"/>
      <c r="B75" s="519"/>
    </row>
    <row r="76" spans="1:61" ht="18.75" customHeight="1" x14ac:dyDescent="0.2">
      <c r="A76" s="518"/>
      <c r="B76" s="519"/>
    </row>
    <row r="77" spans="1:61" ht="23.25" customHeight="1" x14ac:dyDescent="0.2">
      <c r="A77" s="518"/>
      <c r="B77" s="519"/>
    </row>
    <row r="78" spans="1:61" ht="27" customHeight="1" x14ac:dyDescent="0.2">
      <c r="A78" s="518"/>
      <c r="B78" s="519"/>
    </row>
    <row r="79" spans="1:61" ht="27" customHeight="1" x14ac:dyDescent="0.2">
      <c r="A79" s="518"/>
      <c r="B79" s="519"/>
    </row>
    <row r="80" spans="1:61" ht="27" customHeight="1" x14ac:dyDescent="0.2">
      <c r="A80" s="518"/>
      <c r="B80" s="519"/>
    </row>
    <row r="81" spans="1:2" ht="23.25" customHeight="1" x14ac:dyDescent="0.2">
      <c r="A81" s="519"/>
      <c r="B81" s="519"/>
    </row>
    <row r="82" spans="1:2" ht="20.100000000000001" hidden="1" customHeight="1" x14ac:dyDescent="0.2">
      <c r="A82" s="643"/>
      <c r="B82" s="519"/>
    </row>
    <row r="83" spans="1:2" ht="20.100000000000001" hidden="1" customHeight="1" x14ac:dyDescent="0.2">
      <c r="A83" s="643"/>
      <c r="B83" s="519"/>
    </row>
    <row r="84" spans="1:2" ht="20.100000000000001" hidden="1" customHeight="1" x14ac:dyDescent="0.2">
      <c r="A84" s="643"/>
      <c r="B84" s="519"/>
    </row>
    <row r="85" spans="1:2" ht="20.100000000000001" hidden="1" customHeight="1" x14ac:dyDescent="0.2">
      <c r="A85" s="643"/>
      <c r="B85" s="519"/>
    </row>
    <row r="86" spans="1:2" hidden="1" x14ac:dyDescent="0.2">
      <c r="A86" s="643"/>
      <c r="B86" s="519"/>
    </row>
    <row r="87" spans="1:2" hidden="1" x14ac:dyDescent="0.2">
      <c r="A87" s="643"/>
      <c r="B87" s="519"/>
    </row>
    <row r="88" spans="1:2" ht="27" customHeight="1" x14ac:dyDescent="0.2">
      <c r="A88" s="643"/>
      <c r="B88" s="519"/>
    </row>
    <row r="89" spans="1:2" ht="30.75" customHeight="1" x14ac:dyDescent="0.2">
      <c r="A89" s="643"/>
      <c r="B89" s="519"/>
    </row>
    <row r="90" spans="1:2" ht="30.75" customHeight="1" x14ac:dyDescent="0.2">
      <c r="A90" s="643"/>
      <c r="B90" s="519"/>
    </row>
    <row r="91" spans="1:2" ht="30.75" customHeight="1" x14ac:dyDescent="0.2">
      <c r="A91" s="643"/>
      <c r="B91" s="519"/>
    </row>
    <row r="92" spans="1:2" ht="30.75" customHeight="1" x14ac:dyDescent="0.2">
      <c r="A92" s="643"/>
      <c r="B92" s="519"/>
    </row>
    <row r="93" spans="1:2" ht="30.75" customHeight="1" x14ac:dyDescent="0.2">
      <c r="A93" s="643"/>
      <c r="B93" s="519"/>
    </row>
    <row r="94" spans="1:2" ht="27" customHeight="1" x14ac:dyDescent="0.2">
      <c r="A94" s="643"/>
      <c r="B94" s="519"/>
    </row>
    <row r="95" spans="1:2" ht="27" customHeight="1" x14ac:dyDescent="0.2">
      <c r="A95" s="643"/>
      <c r="B95" s="519"/>
    </row>
    <row r="96" spans="1:2" ht="12.75" hidden="1" customHeight="1" x14ac:dyDescent="0.2">
      <c r="A96" s="643"/>
      <c r="B96" s="519"/>
    </row>
    <row r="97" spans="1:2" ht="12.75" hidden="1" customHeight="1" x14ac:dyDescent="0.2">
      <c r="A97" s="643"/>
      <c r="B97" s="519"/>
    </row>
    <row r="98" spans="1:2" ht="12.75" hidden="1" customHeight="1" x14ac:dyDescent="0.2">
      <c r="A98" s="643"/>
      <c r="B98" s="519"/>
    </row>
    <row r="99" spans="1:2" ht="12.75" hidden="1" customHeight="1" x14ac:dyDescent="0.2">
      <c r="A99" s="643"/>
      <c r="B99" s="519"/>
    </row>
    <row r="100" spans="1:2" ht="12.75" hidden="1" customHeight="1" x14ac:dyDescent="0.2">
      <c r="A100" s="643"/>
      <c r="B100" s="519"/>
    </row>
    <row r="101" spans="1:2" ht="12.75" hidden="1" customHeight="1" x14ac:dyDescent="0.2">
      <c r="A101" s="643"/>
      <c r="B101" s="519"/>
    </row>
    <row r="102" spans="1:2" x14ac:dyDescent="0.2">
      <c r="A102" s="643"/>
      <c r="B102" s="519"/>
    </row>
    <row r="103" spans="1:2" ht="13.5" customHeight="1" x14ac:dyDescent="0.2">
      <c r="A103" s="643"/>
      <c r="B103" s="519"/>
    </row>
    <row r="104" spans="1:2" ht="24.95" customHeight="1" x14ac:dyDescent="0.2">
      <c r="A104" s="643"/>
      <c r="B104" s="519"/>
    </row>
    <row r="105" spans="1:2" ht="24.95" customHeight="1" x14ac:dyDescent="0.2">
      <c r="A105" s="643"/>
      <c r="B105" s="519"/>
    </row>
    <row r="106" spans="1:2" ht="24.95" customHeight="1" x14ac:dyDescent="0.2">
      <c r="A106" s="643"/>
      <c r="B106" s="519"/>
    </row>
  </sheetData>
  <mergeCells count="84">
    <mergeCell ref="BD3:BG3"/>
    <mergeCell ref="Y3:AB3"/>
    <mergeCell ref="AD3:AF3"/>
    <mergeCell ref="F3:H3"/>
    <mergeCell ref="BI3:BI7"/>
    <mergeCell ref="E4:BH4"/>
    <mergeCell ref="E6:BH6"/>
    <mergeCell ref="N3:Q3"/>
    <mergeCell ref="S3:V3"/>
    <mergeCell ref="AZ3:BC3"/>
    <mergeCell ref="AH3:AJ3"/>
    <mergeCell ref="AL3:AN3"/>
    <mergeCell ref="J3:M3"/>
    <mergeCell ref="AP3:AS3"/>
    <mergeCell ref="AU3:AW3"/>
    <mergeCell ref="C16:C17"/>
    <mergeCell ref="B20:B21"/>
    <mergeCell ref="C20:C21"/>
    <mergeCell ref="A3:A7"/>
    <mergeCell ref="B3:B7"/>
    <mergeCell ref="C3:C7"/>
    <mergeCell ref="D3:D7"/>
    <mergeCell ref="A8:A74"/>
    <mergeCell ref="B28:B29"/>
    <mergeCell ref="C28:C29"/>
    <mergeCell ref="B32:B33"/>
    <mergeCell ref="C32:C33"/>
    <mergeCell ref="B30:B31"/>
    <mergeCell ref="C30:C31"/>
    <mergeCell ref="C22:C23"/>
    <mergeCell ref="B22:B23"/>
    <mergeCell ref="C8:C9"/>
    <mergeCell ref="B12:B13"/>
    <mergeCell ref="C12:C13"/>
    <mergeCell ref="B24:B25"/>
    <mergeCell ref="C24:C25"/>
    <mergeCell ref="B16:B17"/>
    <mergeCell ref="C18:C19"/>
    <mergeCell ref="B8:B9"/>
    <mergeCell ref="B14:B15"/>
    <mergeCell ref="C14:C15"/>
    <mergeCell ref="C10:C11"/>
    <mergeCell ref="B10:B11"/>
    <mergeCell ref="B18:B19"/>
    <mergeCell ref="B54:B55"/>
    <mergeCell ref="B26:B27"/>
    <mergeCell ref="B34:B35"/>
    <mergeCell ref="C34:C35"/>
    <mergeCell ref="B72:D72"/>
    <mergeCell ref="B68:B69"/>
    <mergeCell ref="B42:B43"/>
    <mergeCell ref="C42:C43"/>
    <mergeCell ref="B36:B37"/>
    <mergeCell ref="C36:C37"/>
    <mergeCell ref="B38:B39"/>
    <mergeCell ref="C38:C39"/>
    <mergeCell ref="C54:C55"/>
    <mergeCell ref="B48:B49"/>
    <mergeCell ref="C48:C49"/>
    <mergeCell ref="C26:C27"/>
    <mergeCell ref="B40:B41"/>
    <mergeCell ref="C40:C41"/>
    <mergeCell ref="B50:B51"/>
    <mergeCell ref="C50:C51"/>
    <mergeCell ref="B52:B53"/>
    <mergeCell ref="C52:C53"/>
    <mergeCell ref="B44:B45"/>
    <mergeCell ref="C44:C45"/>
    <mergeCell ref="B46:B47"/>
    <mergeCell ref="C46:C47"/>
    <mergeCell ref="A82:A106"/>
    <mergeCell ref="B56:B57"/>
    <mergeCell ref="C56:C57"/>
    <mergeCell ref="B58:B59"/>
    <mergeCell ref="C58:C59"/>
    <mergeCell ref="B62:B63"/>
    <mergeCell ref="B73:D73"/>
    <mergeCell ref="B64:B65"/>
    <mergeCell ref="C64:C65"/>
    <mergeCell ref="B74:D74"/>
    <mergeCell ref="C68:C69"/>
    <mergeCell ref="B66:B67"/>
    <mergeCell ref="C66:C67"/>
    <mergeCell ref="C62:C63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7"/>
  <sheetViews>
    <sheetView zoomScale="70" zoomScaleNormal="70" workbookViewId="0">
      <selection activeCell="AV40" sqref="AV40"/>
    </sheetView>
  </sheetViews>
  <sheetFormatPr defaultColWidth="20.85546875" defaultRowHeight="12.75" x14ac:dyDescent="0.2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8" width="3.28515625" customWidth="1"/>
    <col min="19" max="19" width="6" customWidth="1"/>
    <col min="20" max="21" width="3.28515625" customWidth="1"/>
    <col min="22" max="22" width="4.7109375" customWidth="1"/>
    <col min="23" max="24" width="2.7109375" customWidth="1"/>
    <col min="25" max="45" width="3.28515625" customWidth="1"/>
    <col min="46" max="46" width="3.5703125" customWidth="1"/>
    <col min="47" max="47" width="3.28515625" customWidth="1"/>
    <col min="48" max="48" width="6.140625" customWidth="1"/>
    <col min="49" max="49" width="3.28515625" customWidth="1"/>
    <col min="50" max="50" width="4.7109375" customWidth="1"/>
    <col min="51" max="58" width="2.7109375" customWidth="1"/>
    <col min="59" max="59" width="6.7109375" customWidth="1"/>
    <col min="60" max="253" width="9.140625" customWidth="1"/>
    <col min="254" max="254" width="2.85546875" customWidth="1"/>
    <col min="255" max="255" width="9.7109375" customWidth="1"/>
  </cols>
  <sheetData>
    <row r="1" spans="1:59" ht="15" x14ac:dyDescent="0.25">
      <c r="B1" s="2" t="s">
        <v>54</v>
      </c>
    </row>
    <row r="2" spans="1:59" ht="15.75" thickBot="1" x14ac:dyDescent="0.3">
      <c r="B2" s="2" t="s">
        <v>80</v>
      </c>
      <c r="C2" s="3"/>
      <c r="D2" s="3" t="s">
        <v>231</v>
      </c>
      <c r="U2" s="3"/>
    </row>
    <row r="3" spans="1:59" ht="64.5" customHeight="1" x14ac:dyDescent="0.2">
      <c r="A3" s="634" t="s">
        <v>40</v>
      </c>
      <c r="B3" s="637" t="s">
        <v>0</v>
      </c>
      <c r="C3" s="640" t="s">
        <v>55</v>
      </c>
      <c r="D3" s="620" t="s">
        <v>56</v>
      </c>
      <c r="E3" s="17" t="s">
        <v>91</v>
      </c>
      <c r="F3" s="633" t="s">
        <v>41</v>
      </c>
      <c r="G3" s="633"/>
      <c r="H3" s="633"/>
      <c r="I3" s="18" t="s">
        <v>111</v>
      </c>
      <c r="J3" s="619" t="s">
        <v>42</v>
      </c>
      <c r="K3" s="619"/>
      <c r="L3" s="619"/>
      <c r="M3" s="619"/>
      <c r="N3" s="656" t="s">
        <v>43</v>
      </c>
      <c r="O3" s="657"/>
      <c r="P3" s="657"/>
      <c r="Q3" s="658"/>
      <c r="R3" s="197" t="s">
        <v>112</v>
      </c>
      <c r="S3" s="198" t="s">
        <v>53</v>
      </c>
      <c r="T3" s="663" t="s">
        <v>44</v>
      </c>
      <c r="U3" s="664"/>
      <c r="V3" s="5" t="s">
        <v>57</v>
      </c>
      <c r="W3" s="4" t="s">
        <v>94</v>
      </c>
      <c r="X3" s="619" t="s">
        <v>45</v>
      </c>
      <c r="Y3" s="619"/>
      <c r="Z3" s="619"/>
      <c r="AA3" s="619"/>
      <c r="AB3" s="4" t="s">
        <v>95</v>
      </c>
      <c r="AC3" s="619" t="s">
        <v>46</v>
      </c>
      <c r="AD3" s="619"/>
      <c r="AE3" s="619"/>
      <c r="AF3" s="4" t="s">
        <v>113</v>
      </c>
      <c r="AG3" s="677" t="s">
        <v>47</v>
      </c>
      <c r="AH3" s="678"/>
      <c r="AI3" s="679"/>
      <c r="AJ3" s="4" t="s">
        <v>97</v>
      </c>
      <c r="AK3" s="656" t="s">
        <v>48</v>
      </c>
      <c r="AL3" s="657"/>
      <c r="AM3" s="658"/>
      <c r="AN3" s="4" t="s">
        <v>98</v>
      </c>
      <c r="AO3" s="656" t="s">
        <v>49</v>
      </c>
      <c r="AP3" s="657"/>
      <c r="AQ3" s="657"/>
      <c r="AR3" s="658"/>
      <c r="AS3" s="4" t="s">
        <v>114</v>
      </c>
      <c r="AT3" s="674" t="s">
        <v>50</v>
      </c>
      <c r="AU3" s="675"/>
      <c r="AV3" s="676"/>
      <c r="AW3" s="4" t="s">
        <v>99</v>
      </c>
      <c r="AX3" s="5" t="s">
        <v>57</v>
      </c>
      <c r="AY3" s="657" t="s">
        <v>51</v>
      </c>
      <c r="AZ3" s="657"/>
      <c r="BA3" s="658"/>
      <c r="BB3" s="619" t="s">
        <v>52</v>
      </c>
      <c r="BC3" s="619"/>
      <c r="BD3" s="619"/>
      <c r="BE3" s="619"/>
      <c r="BF3" s="76"/>
      <c r="BG3" s="623" t="s">
        <v>63</v>
      </c>
    </row>
    <row r="4" spans="1:59" x14ac:dyDescent="0.2">
      <c r="A4" s="635"/>
      <c r="B4" s="638"/>
      <c r="C4" s="641"/>
      <c r="D4" s="621"/>
      <c r="E4" s="661" t="s">
        <v>64</v>
      </c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5"/>
      <c r="BG4" s="624"/>
    </row>
    <row r="5" spans="1:59" x14ac:dyDescent="0.2">
      <c r="A5" s="635"/>
      <c r="B5" s="638"/>
      <c r="C5" s="641"/>
      <c r="D5" s="621"/>
      <c r="E5" s="7">
        <v>35</v>
      </c>
      <c r="F5" s="19">
        <v>36</v>
      </c>
      <c r="G5" s="19">
        <v>37</v>
      </c>
      <c r="H5" s="19">
        <v>38</v>
      </c>
      <c r="I5" s="19">
        <v>39</v>
      </c>
      <c r="J5" s="19">
        <v>40</v>
      </c>
      <c r="K5" s="19">
        <v>41</v>
      </c>
      <c r="L5" s="19">
        <v>42</v>
      </c>
      <c r="M5" s="19">
        <v>43</v>
      </c>
      <c r="N5" s="19">
        <v>44</v>
      </c>
      <c r="O5" s="19">
        <v>45</v>
      </c>
      <c r="P5" s="19">
        <v>46</v>
      </c>
      <c r="Q5" s="19">
        <v>47</v>
      </c>
      <c r="R5" s="19">
        <v>48</v>
      </c>
      <c r="S5" s="20">
        <v>49</v>
      </c>
      <c r="T5" s="19">
        <v>50</v>
      </c>
      <c r="U5" s="19">
        <v>51</v>
      </c>
      <c r="V5" s="8"/>
      <c r="W5" s="19">
        <v>52</v>
      </c>
      <c r="X5" s="19">
        <v>1</v>
      </c>
      <c r="Y5" s="19">
        <v>2</v>
      </c>
      <c r="Z5" s="19">
        <v>3</v>
      </c>
      <c r="AA5" s="19">
        <v>4</v>
      </c>
      <c r="AB5" s="19">
        <v>5</v>
      </c>
      <c r="AC5" s="19">
        <v>6</v>
      </c>
      <c r="AD5" s="19">
        <v>7</v>
      </c>
      <c r="AE5" s="19">
        <v>8</v>
      </c>
      <c r="AF5" s="19">
        <v>9</v>
      </c>
      <c r="AG5" s="19">
        <v>10</v>
      </c>
      <c r="AH5" s="20">
        <v>11</v>
      </c>
      <c r="AI5" s="19">
        <v>12</v>
      </c>
      <c r="AJ5" s="19">
        <v>13</v>
      </c>
      <c r="AK5" s="19">
        <v>14</v>
      </c>
      <c r="AL5" s="19">
        <v>15</v>
      </c>
      <c r="AM5" s="19">
        <v>16</v>
      </c>
      <c r="AN5" s="19">
        <v>17</v>
      </c>
      <c r="AO5" s="19">
        <v>18</v>
      </c>
      <c r="AP5" s="19">
        <v>19</v>
      </c>
      <c r="AQ5" s="19">
        <v>20</v>
      </c>
      <c r="AR5" s="19">
        <v>21</v>
      </c>
      <c r="AS5" s="19">
        <v>22</v>
      </c>
      <c r="AT5" s="19">
        <v>23</v>
      </c>
      <c r="AU5" s="19">
        <v>24</v>
      </c>
      <c r="AV5" s="19">
        <v>25</v>
      </c>
      <c r="AW5" s="19">
        <v>26</v>
      </c>
      <c r="AX5" s="8"/>
      <c r="AY5" s="19">
        <v>27</v>
      </c>
      <c r="AZ5" s="19">
        <v>28</v>
      </c>
      <c r="BA5" s="19">
        <v>29</v>
      </c>
      <c r="BB5" s="19">
        <v>30</v>
      </c>
      <c r="BC5" s="19">
        <v>31</v>
      </c>
      <c r="BD5" s="19">
        <v>32</v>
      </c>
      <c r="BE5" s="19">
        <v>33</v>
      </c>
      <c r="BF5" s="19">
        <v>34</v>
      </c>
      <c r="BG5" s="624"/>
    </row>
    <row r="6" spans="1:59" x14ac:dyDescent="0.2">
      <c r="A6" s="635"/>
      <c r="B6" s="638"/>
      <c r="C6" s="641"/>
      <c r="D6" s="621"/>
      <c r="E6" s="653" t="s">
        <v>65</v>
      </c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4"/>
      <c r="AO6" s="654"/>
      <c r="AP6" s="654"/>
      <c r="AQ6" s="654"/>
      <c r="AR6" s="654"/>
      <c r="AS6" s="654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62"/>
      <c r="BG6" s="624"/>
    </row>
    <row r="7" spans="1:59" ht="13.5" thickBot="1" x14ac:dyDescent="0.25">
      <c r="A7" s="636"/>
      <c r="B7" s="639"/>
      <c r="C7" s="642"/>
      <c r="D7" s="622"/>
      <c r="E7" s="177">
        <v>1</v>
      </c>
      <c r="F7" s="178">
        <v>2</v>
      </c>
      <c r="G7" s="178">
        <v>3</v>
      </c>
      <c r="H7" s="178">
        <v>4</v>
      </c>
      <c r="I7" s="178">
        <v>5</v>
      </c>
      <c r="J7" s="178">
        <v>6</v>
      </c>
      <c r="K7" s="178">
        <v>7</v>
      </c>
      <c r="L7" s="178">
        <v>8</v>
      </c>
      <c r="M7" s="178">
        <v>9</v>
      </c>
      <c r="N7" s="178">
        <v>10</v>
      </c>
      <c r="O7" s="178">
        <v>11</v>
      </c>
      <c r="P7" s="178">
        <v>12</v>
      </c>
      <c r="Q7" s="178">
        <v>13</v>
      </c>
      <c r="R7" s="179">
        <v>14</v>
      </c>
      <c r="S7" s="9">
        <v>15</v>
      </c>
      <c r="T7" s="177">
        <v>16</v>
      </c>
      <c r="U7" s="178">
        <v>17</v>
      </c>
      <c r="V7" s="77"/>
      <c r="W7" s="178">
        <v>18</v>
      </c>
      <c r="X7" s="178">
        <v>19</v>
      </c>
      <c r="Y7" s="178">
        <v>20</v>
      </c>
      <c r="Z7" s="178">
        <v>21</v>
      </c>
      <c r="AA7" s="178">
        <v>22</v>
      </c>
      <c r="AB7" s="178">
        <v>23</v>
      </c>
      <c r="AC7" s="178">
        <v>24</v>
      </c>
      <c r="AD7" s="178">
        <v>25</v>
      </c>
      <c r="AE7" s="178">
        <v>26</v>
      </c>
      <c r="AF7" s="178">
        <v>27</v>
      </c>
      <c r="AG7" s="179">
        <v>28</v>
      </c>
      <c r="AH7" s="78">
        <v>29</v>
      </c>
      <c r="AI7" s="9">
        <v>30</v>
      </c>
      <c r="AJ7" s="178">
        <v>31</v>
      </c>
      <c r="AK7" s="178">
        <v>32</v>
      </c>
      <c r="AL7" s="178">
        <v>33</v>
      </c>
      <c r="AM7" s="178">
        <v>34</v>
      </c>
      <c r="AN7" s="178">
        <v>35</v>
      </c>
      <c r="AO7" s="178">
        <v>36</v>
      </c>
      <c r="AP7" s="178">
        <v>37</v>
      </c>
      <c r="AQ7" s="178">
        <v>38</v>
      </c>
      <c r="AR7" s="178">
        <v>39</v>
      </c>
      <c r="AS7" s="178">
        <v>40</v>
      </c>
      <c r="AT7" s="178">
        <v>41</v>
      </c>
      <c r="AU7" s="178">
        <v>42</v>
      </c>
      <c r="AV7" s="178">
        <v>43</v>
      </c>
      <c r="AW7" s="178">
        <v>44</v>
      </c>
      <c r="AX7" s="77"/>
      <c r="AY7" s="178">
        <v>45</v>
      </c>
      <c r="AZ7" s="178">
        <v>46</v>
      </c>
      <c r="BA7" s="178">
        <v>47</v>
      </c>
      <c r="BB7" s="178">
        <v>48</v>
      </c>
      <c r="BC7" s="178">
        <v>49</v>
      </c>
      <c r="BD7" s="178">
        <v>50</v>
      </c>
      <c r="BE7" s="178">
        <v>51</v>
      </c>
      <c r="BF7" s="178">
        <v>52</v>
      </c>
      <c r="BG7" s="625"/>
    </row>
    <row r="8" spans="1:59" ht="20.100000000000001" customHeight="1" x14ac:dyDescent="0.2">
      <c r="A8" s="680" t="s">
        <v>81</v>
      </c>
      <c r="B8" s="683" t="s">
        <v>1</v>
      </c>
      <c r="C8" s="695" t="s">
        <v>66</v>
      </c>
      <c r="D8" s="237" t="s">
        <v>67</v>
      </c>
      <c r="E8" s="79">
        <f>SUM(E10,E12)</f>
        <v>4</v>
      </c>
      <c r="F8" s="79">
        <f t="shared" ref="F8:BG8" si="0">SUM(F10,F12)</f>
        <v>4</v>
      </c>
      <c r="G8" s="79">
        <f t="shared" si="0"/>
        <v>4</v>
      </c>
      <c r="H8" s="79">
        <f t="shared" si="0"/>
        <v>4</v>
      </c>
      <c r="I8" s="79">
        <f t="shared" si="0"/>
        <v>4</v>
      </c>
      <c r="J8" s="79">
        <f t="shared" si="0"/>
        <v>4</v>
      </c>
      <c r="K8" s="79">
        <f t="shared" si="0"/>
        <v>4</v>
      </c>
      <c r="L8" s="79">
        <f t="shared" si="0"/>
        <v>4</v>
      </c>
      <c r="M8" s="79">
        <f t="shared" si="0"/>
        <v>4</v>
      </c>
      <c r="N8" s="79">
        <f t="shared" si="0"/>
        <v>4</v>
      </c>
      <c r="O8" s="79">
        <f t="shared" si="0"/>
        <v>4</v>
      </c>
      <c r="P8" s="79">
        <f t="shared" si="0"/>
        <v>4</v>
      </c>
      <c r="Q8" s="79">
        <f t="shared" si="0"/>
        <v>4</v>
      </c>
      <c r="R8" s="79">
        <f t="shared" si="0"/>
        <v>0</v>
      </c>
      <c r="S8" s="79"/>
      <c r="T8" s="79"/>
      <c r="U8" s="79"/>
      <c r="V8" s="79">
        <f t="shared" si="0"/>
        <v>52</v>
      </c>
      <c r="W8" s="79"/>
      <c r="X8" s="79"/>
      <c r="Y8" s="79">
        <f t="shared" ref="Y8:Z8" si="1">SUM(Y10,Y12)</f>
        <v>0</v>
      </c>
      <c r="Z8" s="79">
        <f t="shared" si="1"/>
        <v>0</v>
      </c>
      <c r="AA8" s="79">
        <f t="shared" si="0"/>
        <v>2</v>
      </c>
      <c r="AB8" s="79">
        <f t="shared" si="0"/>
        <v>4</v>
      </c>
      <c r="AC8" s="79">
        <f t="shared" si="0"/>
        <v>4</v>
      </c>
      <c r="AD8" s="79">
        <f t="shared" si="0"/>
        <v>4</v>
      </c>
      <c r="AE8" s="79">
        <f t="shared" si="0"/>
        <v>2</v>
      </c>
      <c r="AF8" s="79">
        <f t="shared" si="0"/>
        <v>4</v>
      </c>
      <c r="AG8" s="79">
        <f t="shared" si="0"/>
        <v>4</v>
      </c>
      <c r="AH8" s="79">
        <f t="shared" si="0"/>
        <v>4</v>
      </c>
      <c r="AI8" s="79">
        <f t="shared" si="0"/>
        <v>4</v>
      </c>
      <c r="AJ8" s="79">
        <f t="shared" si="0"/>
        <v>4</v>
      </c>
      <c r="AK8" s="79">
        <f t="shared" si="0"/>
        <v>2</v>
      </c>
      <c r="AL8" s="79">
        <f t="shared" si="0"/>
        <v>4</v>
      </c>
      <c r="AM8" s="79">
        <f t="shared" si="0"/>
        <v>4</v>
      </c>
      <c r="AN8" s="79">
        <f t="shared" si="0"/>
        <v>4</v>
      </c>
      <c r="AO8" s="79">
        <f t="shared" si="0"/>
        <v>0</v>
      </c>
      <c r="AP8" s="79">
        <f t="shared" si="0"/>
        <v>4</v>
      </c>
      <c r="AQ8" s="79">
        <f t="shared" si="0"/>
        <v>3</v>
      </c>
      <c r="AR8" s="79">
        <f t="shared" ref="AR8:AU8" si="2">SUM(AR10,AR12)</f>
        <v>0</v>
      </c>
      <c r="AS8" s="79">
        <f t="shared" si="2"/>
        <v>0</v>
      </c>
      <c r="AT8" s="79">
        <f t="shared" si="2"/>
        <v>0</v>
      </c>
      <c r="AU8" s="79">
        <f t="shared" si="2"/>
        <v>0</v>
      </c>
      <c r="AV8" s="79"/>
      <c r="AW8" s="79"/>
      <c r="AX8" s="79">
        <f t="shared" si="0"/>
        <v>57</v>
      </c>
      <c r="AY8" s="79"/>
      <c r="AZ8" s="79"/>
      <c r="BA8" s="79"/>
      <c r="BB8" s="79"/>
      <c r="BC8" s="79"/>
      <c r="BD8" s="79"/>
      <c r="BE8" s="79"/>
      <c r="BF8" s="79"/>
      <c r="BG8" s="79">
        <f t="shared" si="0"/>
        <v>109</v>
      </c>
    </row>
    <row r="9" spans="1:59" ht="20.100000000000001" customHeight="1" thickBot="1" x14ac:dyDescent="0.25">
      <c r="A9" s="681"/>
      <c r="B9" s="684"/>
      <c r="C9" s="696"/>
      <c r="D9" s="377" t="s">
        <v>68</v>
      </c>
      <c r="E9" s="360">
        <f>SUM(E11,E13)</f>
        <v>0</v>
      </c>
      <c r="F9" s="360">
        <f t="shared" ref="F9:BG9" si="3">SUM(F11,F13)</f>
        <v>0</v>
      </c>
      <c r="G9" s="360">
        <f t="shared" si="3"/>
        <v>0</v>
      </c>
      <c r="H9" s="360">
        <f t="shared" si="3"/>
        <v>0</v>
      </c>
      <c r="I9" s="360">
        <f t="shared" si="3"/>
        <v>0</v>
      </c>
      <c r="J9" s="360">
        <f t="shared" si="3"/>
        <v>0</v>
      </c>
      <c r="K9" s="360">
        <f t="shared" si="3"/>
        <v>0</v>
      </c>
      <c r="L9" s="360">
        <f t="shared" si="3"/>
        <v>0</v>
      </c>
      <c r="M9" s="360">
        <f t="shared" si="3"/>
        <v>0</v>
      </c>
      <c r="N9" s="360">
        <f t="shared" si="3"/>
        <v>0</v>
      </c>
      <c r="O9" s="360">
        <f t="shared" si="3"/>
        <v>0</v>
      </c>
      <c r="P9" s="360">
        <f t="shared" si="3"/>
        <v>0</v>
      </c>
      <c r="Q9" s="360">
        <f t="shared" si="3"/>
        <v>0</v>
      </c>
      <c r="R9" s="360">
        <f t="shared" si="3"/>
        <v>0</v>
      </c>
      <c r="S9" s="360"/>
      <c r="T9" s="360"/>
      <c r="U9" s="360"/>
      <c r="V9" s="360">
        <f t="shared" si="3"/>
        <v>0</v>
      </c>
      <c r="W9" s="360"/>
      <c r="X9" s="360"/>
      <c r="Y9" s="360">
        <f t="shared" ref="Y9:Z9" si="4">SUM(Y11,Y13)</f>
        <v>0</v>
      </c>
      <c r="Z9" s="360">
        <f t="shared" si="4"/>
        <v>0</v>
      </c>
      <c r="AA9" s="360">
        <f t="shared" si="3"/>
        <v>0</v>
      </c>
      <c r="AB9" s="360">
        <f t="shared" si="3"/>
        <v>0</v>
      </c>
      <c r="AC9" s="360">
        <f t="shared" si="3"/>
        <v>0</v>
      </c>
      <c r="AD9" s="360">
        <f t="shared" si="3"/>
        <v>0</v>
      </c>
      <c r="AE9" s="360">
        <f t="shared" si="3"/>
        <v>0</v>
      </c>
      <c r="AF9" s="360">
        <f t="shared" si="3"/>
        <v>0</v>
      </c>
      <c r="AG9" s="360">
        <f t="shared" si="3"/>
        <v>0</v>
      </c>
      <c r="AH9" s="360">
        <f t="shared" si="3"/>
        <v>0</v>
      </c>
      <c r="AI9" s="360">
        <f t="shared" si="3"/>
        <v>0</v>
      </c>
      <c r="AJ9" s="360">
        <f t="shared" si="3"/>
        <v>0</v>
      </c>
      <c r="AK9" s="360">
        <f t="shared" si="3"/>
        <v>0</v>
      </c>
      <c r="AL9" s="360">
        <f t="shared" si="3"/>
        <v>0</v>
      </c>
      <c r="AM9" s="360">
        <f t="shared" si="3"/>
        <v>0</v>
      </c>
      <c r="AN9" s="360">
        <f t="shared" si="3"/>
        <v>0</v>
      </c>
      <c r="AO9" s="360">
        <f t="shared" si="3"/>
        <v>0</v>
      </c>
      <c r="AP9" s="360">
        <f t="shared" si="3"/>
        <v>0</v>
      </c>
      <c r="AQ9" s="360">
        <f t="shared" si="3"/>
        <v>1</v>
      </c>
      <c r="AR9" s="360">
        <f t="shared" ref="AR9:AU9" si="5">SUM(AR11,AR13)</f>
        <v>0</v>
      </c>
      <c r="AS9" s="360">
        <f t="shared" si="5"/>
        <v>0</v>
      </c>
      <c r="AT9" s="360">
        <f t="shared" si="5"/>
        <v>0</v>
      </c>
      <c r="AU9" s="360">
        <f t="shared" si="5"/>
        <v>0</v>
      </c>
      <c r="AV9" s="360"/>
      <c r="AW9" s="360"/>
      <c r="AX9" s="360">
        <f t="shared" si="3"/>
        <v>1</v>
      </c>
      <c r="AY9" s="360"/>
      <c r="AZ9" s="360"/>
      <c r="BA9" s="360"/>
      <c r="BB9" s="360"/>
      <c r="BC9" s="360"/>
      <c r="BD9" s="360"/>
      <c r="BE9" s="360"/>
      <c r="BF9" s="360"/>
      <c r="BG9" s="360">
        <f t="shared" si="3"/>
        <v>1</v>
      </c>
    </row>
    <row r="10" spans="1:59" ht="12.75" customHeight="1" x14ac:dyDescent="0.2">
      <c r="A10" s="681"/>
      <c r="B10" s="632" t="s">
        <v>4</v>
      </c>
      <c r="C10" s="665" t="s">
        <v>169</v>
      </c>
      <c r="D10" s="10" t="s">
        <v>67</v>
      </c>
      <c r="E10" s="83">
        <v>2</v>
      </c>
      <c r="F10" s="83">
        <v>2</v>
      </c>
      <c r="G10" s="83">
        <v>2</v>
      </c>
      <c r="H10" s="83">
        <v>2</v>
      </c>
      <c r="I10" s="83">
        <v>2</v>
      </c>
      <c r="J10" s="83">
        <v>2</v>
      </c>
      <c r="K10" s="83">
        <v>2</v>
      </c>
      <c r="L10" s="83">
        <v>2</v>
      </c>
      <c r="M10" s="83">
        <v>2</v>
      </c>
      <c r="N10" s="83">
        <v>2</v>
      </c>
      <c r="O10" s="83">
        <v>2</v>
      </c>
      <c r="P10" s="83">
        <v>2</v>
      </c>
      <c r="Q10" s="83">
        <v>0</v>
      </c>
      <c r="R10" s="83">
        <v>0</v>
      </c>
      <c r="S10" s="100" t="s">
        <v>242</v>
      </c>
      <c r="T10" s="133"/>
      <c r="U10" s="134"/>
      <c r="V10" s="86">
        <f>SUM(E10:U10)</f>
        <v>24</v>
      </c>
      <c r="W10" s="14"/>
      <c r="X10" s="14"/>
      <c r="Y10" s="437"/>
      <c r="Z10" s="437"/>
      <c r="AA10" s="83">
        <v>2</v>
      </c>
      <c r="AB10" s="83">
        <v>2</v>
      </c>
      <c r="AC10" s="83">
        <v>2</v>
      </c>
      <c r="AD10" s="83">
        <v>2</v>
      </c>
      <c r="AE10" s="83">
        <v>2</v>
      </c>
      <c r="AF10" s="84">
        <v>2</v>
      </c>
      <c r="AG10" s="84">
        <v>2</v>
      </c>
      <c r="AH10" s="84">
        <v>2</v>
      </c>
      <c r="AI10" s="84">
        <v>2</v>
      </c>
      <c r="AJ10" s="84">
        <v>2</v>
      </c>
      <c r="AK10" s="84">
        <v>2</v>
      </c>
      <c r="AL10" s="84">
        <v>2</v>
      </c>
      <c r="AM10" s="84">
        <v>2</v>
      </c>
      <c r="AN10" s="84">
        <v>2</v>
      </c>
      <c r="AO10" s="84">
        <v>0</v>
      </c>
      <c r="AP10" s="84">
        <v>2</v>
      </c>
      <c r="AQ10" s="84">
        <v>1</v>
      </c>
      <c r="AR10" s="437"/>
      <c r="AS10" s="437"/>
      <c r="AT10" s="437"/>
      <c r="AU10" s="437"/>
      <c r="AV10" s="85" t="s">
        <v>242</v>
      </c>
      <c r="AW10" s="182"/>
      <c r="AX10" s="145">
        <f>SUM(Y10:AU10,AV10:AW10)</f>
        <v>31</v>
      </c>
      <c r="AY10" s="12"/>
      <c r="AZ10" s="12"/>
      <c r="BA10" s="12"/>
      <c r="BB10" s="12"/>
      <c r="BC10" s="12"/>
      <c r="BD10" s="12"/>
      <c r="BE10" s="12"/>
      <c r="BF10" s="138"/>
      <c r="BG10" s="130">
        <f>SUM(V10,AX10)</f>
        <v>55</v>
      </c>
    </row>
    <row r="11" spans="1:59" ht="12.75" customHeight="1" x14ac:dyDescent="0.2">
      <c r="A11" s="681"/>
      <c r="B11" s="608"/>
      <c r="C11" s="694"/>
      <c r="D11" s="13" t="s">
        <v>68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100"/>
      <c r="T11" s="133"/>
      <c r="U11" s="134"/>
      <c r="V11" s="89">
        <f>SUM(E11:U11)</f>
        <v>0</v>
      </c>
      <c r="W11" s="14"/>
      <c r="X11" s="14"/>
      <c r="Y11" s="437"/>
      <c r="Z11" s="437"/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6">
        <v>1</v>
      </c>
      <c r="AR11" s="437"/>
      <c r="AS11" s="437"/>
      <c r="AT11" s="437"/>
      <c r="AU11" s="437"/>
      <c r="AV11" s="85"/>
      <c r="AW11" s="182"/>
      <c r="AX11" s="89">
        <f>SUM(Y11:AU11)</f>
        <v>1</v>
      </c>
      <c r="AY11" s="12"/>
      <c r="AZ11" s="12"/>
      <c r="BA11" s="12"/>
      <c r="BB11" s="12"/>
      <c r="BC11" s="12"/>
      <c r="BD11" s="12"/>
      <c r="BE11" s="12"/>
      <c r="BF11" s="138"/>
      <c r="BG11" s="131">
        <f>SUM(V11,AX11)</f>
        <v>1</v>
      </c>
    </row>
    <row r="12" spans="1:59" x14ac:dyDescent="0.2">
      <c r="A12" s="681"/>
      <c r="B12" s="632" t="s">
        <v>6</v>
      </c>
      <c r="C12" s="665" t="s">
        <v>7</v>
      </c>
      <c r="D12" s="10" t="s">
        <v>67</v>
      </c>
      <c r="E12" s="83">
        <v>2</v>
      </c>
      <c r="F12" s="83">
        <v>2</v>
      </c>
      <c r="G12" s="83">
        <v>2</v>
      </c>
      <c r="H12" s="83">
        <v>2</v>
      </c>
      <c r="I12" s="83">
        <v>2</v>
      </c>
      <c r="J12" s="83">
        <v>2</v>
      </c>
      <c r="K12" s="83">
        <v>2</v>
      </c>
      <c r="L12" s="83">
        <v>2</v>
      </c>
      <c r="M12" s="83">
        <v>2</v>
      </c>
      <c r="N12" s="83">
        <v>2</v>
      </c>
      <c r="O12" s="83">
        <v>2</v>
      </c>
      <c r="P12" s="83">
        <v>2</v>
      </c>
      <c r="Q12" s="83">
        <v>4</v>
      </c>
      <c r="R12" s="83">
        <v>0</v>
      </c>
      <c r="S12" s="85" t="s">
        <v>243</v>
      </c>
      <c r="T12" s="133"/>
      <c r="U12" s="134"/>
      <c r="V12" s="86">
        <f>SUM(E12:U12)</f>
        <v>28</v>
      </c>
      <c r="W12" s="14"/>
      <c r="X12" s="14"/>
      <c r="Y12" s="437"/>
      <c r="Z12" s="437"/>
      <c r="AA12" s="83">
        <v>0</v>
      </c>
      <c r="AB12" s="83">
        <v>2</v>
      </c>
      <c r="AC12" s="83">
        <v>2</v>
      </c>
      <c r="AD12" s="83">
        <v>2</v>
      </c>
      <c r="AE12" s="83">
        <v>0</v>
      </c>
      <c r="AF12" s="83">
        <v>2</v>
      </c>
      <c r="AG12" s="84">
        <v>2</v>
      </c>
      <c r="AH12" s="84">
        <v>2</v>
      </c>
      <c r="AI12" s="84">
        <v>2</v>
      </c>
      <c r="AJ12" s="84">
        <v>2</v>
      </c>
      <c r="AK12" s="84">
        <v>0</v>
      </c>
      <c r="AL12" s="84">
        <v>2</v>
      </c>
      <c r="AM12" s="84">
        <v>2</v>
      </c>
      <c r="AN12" s="84">
        <v>2</v>
      </c>
      <c r="AO12" s="84">
        <v>0</v>
      </c>
      <c r="AP12" s="84">
        <v>2</v>
      </c>
      <c r="AQ12" s="84">
        <v>2</v>
      </c>
      <c r="AR12" s="437"/>
      <c r="AS12" s="437"/>
      <c r="AT12" s="437"/>
      <c r="AU12" s="437"/>
      <c r="AV12" s="85" t="s">
        <v>36</v>
      </c>
      <c r="AW12" s="182"/>
      <c r="AX12" s="145">
        <f>SUM(Y12:AU12)</f>
        <v>26</v>
      </c>
      <c r="AY12" s="12"/>
      <c r="AZ12" s="12"/>
      <c r="BA12" s="12"/>
      <c r="BB12" s="12"/>
      <c r="BC12" s="12"/>
      <c r="BD12" s="12"/>
      <c r="BE12" s="12"/>
      <c r="BF12" s="138"/>
      <c r="BG12" s="130">
        <f>SUM(V12,AX12)</f>
        <v>54</v>
      </c>
    </row>
    <row r="13" spans="1:59" ht="13.5" thickBot="1" x14ac:dyDescent="0.25">
      <c r="A13" s="681"/>
      <c r="B13" s="688"/>
      <c r="C13" s="666"/>
      <c r="D13" s="91" t="s">
        <v>68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239"/>
      <c r="T13" s="142"/>
      <c r="U13" s="143"/>
      <c r="V13" s="94">
        <f>SUM(E13:U13)</f>
        <v>0</v>
      </c>
      <c r="W13" s="144"/>
      <c r="X13" s="144"/>
      <c r="Y13" s="437"/>
      <c r="Z13" s="437"/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437"/>
      <c r="AS13" s="437"/>
      <c r="AT13" s="437"/>
      <c r="AU13" s="437"/>
      <c r="AV13" s="85"/>
      <c r="AW13" s="183"/>
      <c r="AX13" s="94">
        <f>SUM(Y13:AU13)</f>
        <v>0</v>
      </c>
      <c r="AY13" s="140"/>
      <c r="AZ13" s="140"/>
      <c r="BA13" s="140"/>
      <c r="BB13" s="140"/>
      <c r="BC13" s="140"/>
      <c r="BD13" s="140"/>
      <c r="BE13" s="140"/>
      <c r="BF13" s="141"/>
      <c r="BG13" s="240">
        <f>SUM(V13,AX13)</f>
        <v>0</v>
      </c>
    </row>
    <row r="14" spans="1:59" x14ac:dyDescent="0.2">
      <c r="A14" s="681"/>
      <c r="B14" s="683" t="s">
        <v>164</v>
      </c>
      <c r="C14" s="685" t="s">
        <v>165</v>
      </c>
      <c r="D14" s="382" t="s">
        <v>67</v>
      </c>
      <c r="E14" s="103">
        <f>SUM(E16,E18,E20,E22,E24)</f>
        <v>14</v>
      </c>
      <c r="F14" s="103">
        <f t="shared" ref="F14:BG14" si="6">SUM(F16,F18,F20,F22,F24)</f>
        <v>16</v>
      </c>
      <c r="G14" s="103">
        <f t="shared" si="6"/>
        <v>16</v>
      </c>
      <c r="H14" s="103">
        <f t="shared" si="6"/>
        <v>14</v>
      </c>
      <c r="I14" s="103">
        <f t="shared" si="6"/>
        <v>14</v>
      </c>
      <c r="J14" s="103">
        <f t="shared" si="6"/>
        <v>12</v>
      </c>
      <c r="K14" s="103">
        <f t="shared" si="6"/>
        <v>14</v>
      </c>
      <c r="L14" s="103">
        <f t="shared" si="6"/>
        <v>14</v>
      </c>
      <c r="M14" s="103">
        <f t="shared" si="6"/>
        <v>14</v>
      </c>
      <c r="N14" s="103">
        <f t="shared" si="6"/>
        <v>12</v>
      </c>
      <c r="O14" s="103">
        <f t="shared" si="6"/>
        <v>14</v>
      </c>
      <c r="P14" s="103">
        <f t="shared" si="6"/>
        <v>16</v>
      </c>
      <c r="Q14" s="103">
        <f t="shared" si="6"/>
        <v>12</v>
      </c>
      <c r="R14" s="103">
        <f t="shared" si="6"/>
        <v>2</v>
      </c>
      <c r="S14" s="103"/>
      <c r="T14" s="103"/>
      <c r="U14" s="103"/>
      <c r="V14" s="103">
        <f t="shared" si="6"/>
        <v>184</v>
      </c>
      <c r="W14" s="103"/>
      <c r="X14" s="103"/>
      <c r="Y14" s="103">
        <f t="shared" ref="Y14:Z14" si="7">SUM(Y16,Y18,Y20,Y22,Y24)</f>
        <v>0</v>
      </c>
      <c r="Z14" s="103">
        <f t="shared" si="7"/>
        <v>0</v>
      </c>
      <c r="AA14" s="103">
        <f t="shared" si="6"/>
        <v>6</v>
      </c>
      <c r="AB14" s="103">
        <f t="shared" si="6"/>
        <v>6</v>
      </c>
      <c r="AC14" s="103">
        <f t="shared" si="6"/>
        <v>6</v>
      </c>
      <c r="AD14" s="103">
        <f t="shared" si="6"/>
        <v>6</v>
      </c>
      <c r="AE14" s="103">
        <f t="shared" si="6"/>
        <v>6</v>
      </c>
      <c r="AF14" s="103">
        <f t="shared" si="6"/>
        <v>8</v>
      </c>
      <c r="AG14" s="103">
        <f t="shared" si="6"/>
        <v>6</v>
      </c>
      <c r="AH14" s="103">
        <f t="shared" si="6"/>
        <v>6</v>
      </c>
      <c r="AI14" s="103">
        <f t="shared" si="6"/>
        <v>6</v>
      </c>
      <c r="AJ14" s="103">
        <f t="shared" si="6"/>
        <v>6</v>
      </c>
      <c r="AK14" s="103">
        <f t="shared" si="6"/>
        <v>6</v>
      </c>
      <c r="AL14" s="103">
        <f t="shared" si="6"/>
        <v>6</v>
      </c>
      <c r="AM14" s="103">
        <f t="shared" si="6"/>
        <v>6</v>
      </c>
      <c r="AN14" s="103">
        <f t="shared" si="6"/>
        <v>6</v>
      </c>
      <c r="AO14" s="103">
        <f t="shared" si="6"/>
        <v>6</v>
      </c>
      <c r="AP14" s="103">
        <f t="shared" si="6"/>
        <v>8</v>
      </c>
      <c r="AQ14" s="103">
        <f t="shared" si="6"/>
        <v>4</v>
      </c>
      <c r="AR14" s="103">
        <f t="shared" ref="AR14:AU14" si="8">SUM(AR16,AR18,AR20,AR22,AR24)</f>
        <v>0</v>
      </c>
      <c r="AS14" s="103">
        <f t="shared" si="8"/>
        <v>0</v>
      </c>
      <c r="AT14" s="103">
        <f t="shared" si="8"/>
        <v>0</v>
      </c>
      <c r="AU14" s="103">
        <f t="shared" si="8"/>
        <v>0</v>
      </c>
      <c r="AV14" s="103"/>
      <c r="AW14" s="103"/>
      <c r="AX14" s="103">
        <f t="shared" si="6"/>
        <v>104</v>
      </c>
      <c r="AY14" s="103"/>
      <c r="AZ14" s="103"/>
      <c r="BA14" s="103"/>
      <c r="BB14" s="103"/>
      <c r="BC14" s="103"/>
      <c r="BD14" s="103"/>
      <c r="BE14" s="103"/>
      <c r="BF14" s="103"/>
      <c r="BG14" s="103">
        <f t="shared" si="6"/>
        <v>288</v>
      </c>
    </row>
    <row r="15" spans="1:59" ht="13.5" thickBot="1" x14ac:dyDescent="0.25">
      <c r="A15" s="681"/>
      <c r="B15" s="684"/>
      <c r="C15" s="686"/>
      <c r="D15" s="383" t="s">
        <v>68</v>
      </c>
      <c r="E15" s="361">
        <f>SUM(E17,E19,E21,E23,E25)</f>
        <v>0</v>
      </c>
      <c r="F15" s="361">
        <f t="shared" ref="F15:BG15" si="9">SUM(F17,F19,F21,F23,F25)</f>
        <v>0</v>
      </c>
      <c r="G15" s="361">
        <f t="shared" si="9"/>
        <v>0</v>
      </c>
      <c r="H15" s="361">
        <f t="shared" si="9"/>
        <v>0</v>
      </c>
      <c r="I15" s="361">
        <f t="shared" si="9"/>
        <v>0</v>
      </c>
      <c r="J15" s="361">
        <f t="shared" si="9"/>
        <v>2</v>
      </c>
      <c r="K15" s="361">
        <f t="shared" si="9"/>
        <v>0</v>
      </c>
      <c r="L15" s="361">
        <f t="shared" si="9"/>
        <v>0</v>
      </c>
      <c r="M15" s="361">
        <f t="shared" si="9"/>
        <v>0</v>
      </c>
      <c r="N15" s="361">
        <f t="shared" si="9"/>
        <v>2</v>
      </c>
      <c r="O15" s="361">
        <f t="shared" si="9"/>
        <v>0</v>
      </c>
      <c r="P15" s="361">
        <f t="shared" si="9"/>
        <v>0</v>
      </c>
      <c r="Q15" s="361">
        <f t="shared" si="9"/>
        <v>0</v>
      </c>
      <c r="R15" s="361">
        <f t="shared" si="9"/>
        <v>0</v>
      </c>
      <c r="S15" s="361"/>
      <c r="T15" s="361"/>
      <c r="U15" s="361"/>
      <c r="V15" s="361">
        <f t="shared" si="9"/>
        <v>4</v>
      </c>
      <c r="W15" s="361"/>
      <c r="X15" s="361"/>
      <c r="Y15" s="361">
        <f t="shared" ref="Y15:Z15" si="10">SUM(Y17,Y19,Y21,Y23,Y25)</f>
        <v>0</v>
      </c>
      <c r="Z15" s="361">
        <f t="shared" si="10"/>
        <v>0</v>
      </c>
      <c r="AA15" s="361">
        <f t="shared" si="9"/>
        <v>0</v>
      </c>
      <c r="AB15" s="361">
        <f t="shared" si="9"/>
        <v>0</v>
      </c>
      <c r="AC15" s="361">
        <f t="shared" si="9"/>
        <v>0</v>
      </c>
      <c r="AD15" s="361">
        <f t="shared" si="9"/>
        <v>0</v>
      </c>
      <c r="AE15" s="361">
        <f t="shared" si="9"/>
        <v>0</v>
      </c>
      <c r="AF15" s="361">
        <f t="shared" si="9"/>
        <v>0</v>
      </c>
      <c r="AG15" s="361">
        <f t="shared" si="9"/>
        <v>0</v>
      </c>
      <c r="AH15" s="361">
        <f t="shared" si="9"/>
        <v>0</v>
      </c>
      <c r="AI15" s="361">
        <f t="shared" si="9"/>
        <v>2</v>
      </c>
      <c r="AJ15" s="361">
        <f t="shared" si="9"/>
        <v>0</v>
      </c>
      <c r="AK15" s="361">
        <f t="shared" si="9"/>
        <v>0</v>
      </c>
      <c r="AL15" s="361">
        <f t="shared" si="9"/>
        <v>0</v>
      </c>
      <c r="AM15" s="361">
        <f t="shared" si="9"/>
        <v>0</v>
      </c>
      <c r="AN15" s="361">
        <f t="shared" si="9"/>
        <v>0</v>
      </c>
      <c r="AO15" s="361">
        <f t="shared" si="9"/>
        <v>2</v>
      </c>
      <c r="AP15" s="361">
        <f t="shared" si="9"/>
        <v>0</v>
      </c>
      <c r="AQ15" s="361">
        <f t="shared" si="9"/>
        <v>0</v>
      </c>
      <c r="AR15" s="361">
        <f t="shared" ref="AR15:AU15" si="11">SUM(AR17,AR19,AR21,AR23,AR25)</f>
        <v>0</v>
      </c>
      <c r="AS15" s="361">
        <f t="shared" si="11"/>
        <v>0</v>
      </c>
      <c r="AT15" s="361">
        <f t="shared" si="11"/>
        <v>0</v>
      </c>
      <c r="AU15" s="361">
        <f t="shared" si="11"/>
        <v>0</v>
      </c>
      <c r="AV15" s="361"/>
      <c r="AW15" s="361"/>
      <c r="AX15" s="361">
        <f t="shared" si="9"/>
        <v>4</v>
      </c>
      <c r="AY15" s="361"/>
      <c r="AZ15" s="361"/>
      <c r="BA15" s="361"/>
      <c r="BB15" s="361"/>
      <c r="BC15" s="361"/>
      <c r="BD15" s="361"/>
      <c r="BE15" s="361"/>
      <c r="BF15" s="361"/>
      <c r="BG15" s="361">
        <f t="shared" si="9"/>
        <v>8</v>
      </c>
    </row>
    <row r="16" spans="1:59" ht="26.25" customHeight="1" x14ac:dyDescent="0.2">
      <c r="A16" s="681"/>
      <c r="B16" s="670" t="s">
        <v>18</v>
      </c>
      <c r="C16" s="672" t="s">
        <v>172</v>
      </c>
      <c r="D16" s="10" t="s">
        <v>67</v>
      </c>
      <c r="E16" s="347">
        <v>2</v>
      </c>
      <c r="F16" s="347">
        <v>2</v>
      </c>
      <c r="G16" s="347">
        <v>4</v>
      </c>
      <c r="H16" s="347">
        <v>2</v>
      </c>
      <c r="I16" s="347">
        <v>2</v>
      </c>
      <c r="J16" s="347">
        <v>2</v>
      </c>
      <c r="K16" s="347">
        <v>2</v>
      </c>
      <c r="L16" s="347">
        <v>2</v>
      </c>
      <c r="M16" s="347">
        <v>2</v>
      </c>
      <c r="N16" s="347">
        <v>2</v>
      </c>
      <c r="O16" s="347">
        <v>2</v>
      </c>
      <c r="P16" s="347">
        <v>2</v>
      </c>
      <c r="Q16" s="347">
        <v>2</v>
      </c>
      <c r="R16" s="347">
        <v>0</v>
      </c>
      <c r="S16" s="85" t="s">
        <v>242</v>
      </c>
      <c r="T16" s="436"/>
      <c r="U16" s="437"/>
      <c r="V16" s="86">
        <f t="shared" ref="V16:V23" si="12">SUM(E16:R16)</f>
        <v>28</v>
      </c>
      <c r="W16" s="14"/>
      <c r="X16" s="14"/>
      <c r="Y16" s="437"/>
      <c r="Z16" s="437"/>
      <c r="AA16" s="439">
        <v>2</v>
      </c>
      <c r="AB16" s="439">
        <v>2</v>
      </c>
      <c r="AC16" s="439">
        <v>2</v>
      </c>
      <c r="AD16" s="439">
        <v>2</v>
      </c>
      <c r="AE16" s="439">
        <v>2</v>
      </c>
      <c r="AF16" s="439">
        <v>2</v>
      </c>
      <c r="AG16" s="439">
        <v>2</v>
      </c>
      <c r="AH16" s="439">
        <v>2</v>
      </c>
      <c r="AI16" s="439">
        <v>2</v>
      </c>
      <c r="AJ16" s="439">
        <v>2</v>
      </c>
      <c r="AK16" s="439">
        <v>2</v>
      </c>
      <c r="AL16" s="439">
        <v>2</v>
      </c>
      <c r="AM16" s="439">
        <v>2</v>
      </c>
      <c r="AN16" s="439">
        <v>2</v>
      </c>
      <c r="AO16" s="439">
        <v>2</v>
      </c>
      <c r="AP16" s="439">
        <v>2</v>
      </c>
      <c r="AQ16" s="439">
        <v>2</v>
      </c>
      <c r="AR16" s="437"/>
      <c r="AS16" s="437"/>
      <c r="AT16" s="437"/>
      <c r="AU16" s="437"/>
      <c r="AV16" s="85" t="s">
        <v>36</v>
      </c>
      <c r="AW16" s="438"/>
      <c r="AX16" s="145">
        <f>SUM(Y16:AU16)</f>
        <v>34</v>
      </c>
      <c r="AY16" s="440"/>
      <c r="AZ16" s="440"/>
      <c r="BA16" s="440"/>
      <c r="BB16" s="440"/>
      <c r="BC16" s="440"/>
      <c r="BD16" s="440"/>
      <c r="BE16" s="440"/>
      <c r="BF16" s="441"/>
      <c r="BG16" s="130">
        <f>SUM(V16,AX16)</f>
        <v>62</v>
      </c>
    </row>
    <row r="17" spans="1:59" ht="31.5" customHeight="1" x14ac:dyDescent="0.2">
      <c r="A17" s="681"/>
      <c r="B17" s="671"/>
      <c r="C17" s="673"/>
      <c r="D17" s="13" t="s">
        <v>68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85"/>
      <c r="T17" s="133"/>
      <c r="U17" s="134"/>
      <c r="V17" s="89">
        <f t="shared" si="12"/>
        <v>0</v>
      </c>
      <c r="W17" s="14"/>
      <c r="X17" s="14"/>
      <c r="Y17" s="437"/>
      <c r="Z17" s="437"/>
      <c r="AA17" s="236">
        <v>0</v>
      </c>
      <c r="AB17" s="236">
        <v>0</v>
      </c>
      <c r="AC17" s="236">
        <v>0</v>
      </c>
      <c r="AD17" s="236">
        <v>0</v>
      </c>
      <c r="AE17" s="236">
        <v>0</v>
      </c>
      <c r="AF17" s="236">
        <v>0</v>
      </c>
      <c r="AG17" s="236">
        <v>0</v>
      </c>
      <c r="AH17" s="236">
        <v>0</v>
      </c>
      <c r="AI17" s="236">
        <v>2</v>
      </c>
      <c r="AJ17" s="236">
        <v>0</v>
      </c>
      <c r="AK17" s="236">
        <v>0</v>
      </c>
      <c r="AL17" s="236">
        <v>0</v>
      </c>
      <c r="AM17" s="236">
        <v>0</v>
      </c>
      <c r="AN17" s="236">
        <v>0</v>
      </c>
      <c r="AO17" s="236">
        <v>0</v>
      </c>
      <c r="AP17" s="236">
        <v>0</v>
      </c>
      <c r="AQ17" s="236">
        <v>0</v>
      </c>
      <c r="AR17" s="437"/>
      <c r="AS17" s="437"/>
      <c r="AT17" s="437"/>
      <c r="AU17" s="437"/>
      <c r="AV17" s="85"/>
      <c r="AW17" s="182"/>
      <c r="AX17" s="250">
        <f>SUM(Y17:AU17)</f>
        <v>2</v>
      </c>
      <c r="AY17" s="12"/>
      <c r="AZ17" s="12"/>
      <c r="BA17" s="12"/>
      <c r="BB17" s="12"/>
      <c r="BC17" s="12"/>
      <c r="BD17" s="12"/>
      <c r="BE17" s="12"/>
      <c r="BF17" s="138"/>
      <c r="BG17" s="131">
        <f>SUM(V17,AX17)</f>
        <v>2</v>
      </c>
    </row>
    <row r="18" spans="1:59" x14ac:dyDescent="0.2">
      <c r="A18" s="681"/>
      <c r="B18" s="670" t="s">
        <v>19</v>
      </c>
      <c r="C18" s="672" t="s">
        <v>187</v>
      </c>
      <c r="D18" s="10" t="s">
        <v>67</v>
      </c>
      <c r="E18" s="347">
        <v>2</v>
      </c>
      <c r="F18" s="347">
        <v>4</v>
      </c>
      <c r="G18" s="347">
        <v>2</v>
      </c>
      <c r="H18" s="347">
        <v>4</v>
      </c>
      <c r="I18" s="347">
        <v>2</v>
      </c>
      <c r="J18" s="347">
        <v>4</v>
      </c>
      <c r="K18" s="347">
        <v>2</v>
      </c>
      <c r="L18" s="347">
        <v>4</v>
      </c>
      <c r="M18" s="347">
        <v>2</v>
      </c>
      <c r="N18" s="347">
        <v>4</v>
      </c>
      <c r="O18" s="347">
        <v>2</v>
      </c>
      <c r="P18" s="347">
        <v>2</v>
      </c>
      <c r="Q18" s="347">
        <v>2</v>
      </c>
      <c r="R18" s="347">
        <v>0</v>
      </c>
      <c r="S18" s="85" t="s">
        <v>242</v>
      </c>
      <c r="T18" s="436"/>
      <c r="U18" s="437"/>
      <c r="V18" s="86">
        <f t="shared" si="12"/>
        <v>36</v>
      </c>
      <c r="W18" s="14"/>
      <c r="X18" s="14"/>
      <c r="Y18" s="437"/>
      <c r="Z18" s="437"/>
      <c r="AA18" s="444">
        <v>2</v>
      </c>
      <c r="AB18" s="444">
        <v>2</v>
      </c>
      <c r="AC18" s="444">
        <v>2</v>
      </c>
      <c r="AD18" s="444">
        <v>2</v>
      </c>
      <c r="AE18" s="444">
        <v>2</v>
      </c>
      <c r="AF18" s="444">
        <v>2</v>
      </c>
      <c r="AG18" s="444">
        <v>2</v>
      </c>
      <c r="AH18" s="444">
        <v>2</v>
      </c>
      <c r="AI18" s="444">
        <v>2</v>
      </c>
      <c r="AJ18" s="444">
        <v>2</v>
      </c>
      <c r="AK18" s="444">
        <v>2</v>
      </c>
      <c r="AL18" s="444">
        <v>2</v>
      </c>
      <c r="AM18" s="444">
        <v>2</v>
      </c>
      <c r="AN18" s="444">
        <v>2</v>
      </c>
      <c r="AO18" s="444">
        <v>2</v>
      </c>
      <c r="AP18" s="444">
        <v>4</v>
      </c>
      <c r="AQ18" s="444">
        <v>2</v>
      </c>
      <c r="AR18" s="437"/>
      <c r="AS18" s="437"/>
      <c r="AT18" s="437"/>
      <c r="AU18" s="437"/>
      <c r="AV18" s="85" t="s">
        <v>245</v>
      </c>
      <c r="AW18" s="438"/>
      <c r="AX18" s="145">
        <f t="shared" ref="AX18:AX25" si="13">SUM(Y18:AU18)</f>
        <v>36</v>
      </c>
      <c r="AY18" s="440"/>
      <c r="AZ18" s="440"/>
      <c r="BA18" s="440"/>
      <c r="BB18" s="440"/>
      <c r="BC18" s="440"/>
      <c r="BD18" s="440"/>
      <c r="BE18" s="440"/>
      <c r="BF18" s="441"/>
      <c r="BG18" s="130">
        <f>SUM(V18,AX18)</f>
        <v>72</v>
      </c>
    </row>
    <row r="19" spans="1:59" x14ac:dyDescent="0.2">
      <c r="A19" s="681"/>
      <c r="B19" s="671"/>
      <c r="C19" s="673"/>
      <c r="D19" s="13" t="s">
        <v>68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85"/>
      <c r="T19" s="133"/>
      <c r="U19" s="134"/>
      <c r="V19" s="89">
        <f t="shared" si="12"/>
        <v>0</v>
      </c>
      <c r="W19" s="14"/>
      <c r="X19" s="14"/>
      <c r="Y19" s="437"/>
      <c r="Z19" s="437"/>
      <c r="AA19" s="236">
        <v>0</v>
      </c>
      <c r="AB19" s="236"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236">
        <v>0</v>
      </c>
      <c r="AL19" s="236">
        <v>0</v>
      </c>
      <c r="AM19" s="236">
        <v>0</v>
      </c>
      <c r="AN19" s="236">
        <v>0</v>
      </c>
      <c r="AO19" s="236">
        <v>2</v>
      </c>
      <c r="AP19" s="236">
        <v>0</v>
      </c>
      <c r="AQ19" s="236">
        <v>0</v>
      </c>
      <c r="AR19" s="437"/>
      <c r="AS19" s="437"/>
      <c r="AT19" s="437"/>
      <c r="AU19" s="437"/>
      <c r="AV19" s="85"/>
      <c r="AW19" s="182"/>
      <c r="AX19" s="250">
        <f t="shared" si="13"/>
        <v>2</v>
      </c>
      <c r="AY19" s="12"/>
      <c r="AZ19" s="12"/>
      <c r="BA19" s="12"/>
      <c r="BB19" s="12"/>
      <c r="BC19" s="12"/>
      <c r="BD19" s="12"/>
      <c r="BE19" s="12"/>
      <c r="BF19" s="138"/>
      <c r="BG19" s="131">
        <f>SUM(V19,AX19)</f>
        <v>2</v>
      </c>
    </row>
    <row r="20" spans="1:59" x14ac:dyDescent="0.2">
      <c r="A20" s="681"/>
      <c r="B20" s="670" t="s">
        <v>174</v>
      </c>
      <c r="C20" s="672" t="s">
        <v>179</v>
      </c>
      <c r="D20" s="10" t="s">
        <v>67</v>
      </c>
      <c r="E20" s="347">
        <v>4</v>
      </c>
      <c r="F20" s="347">
        <v>4</v>
      </c>
      <c r="G20" s="347">
        <v>4</v>
      </c>
      <c r="H20" s="347">
        <v>2</v>
      </c>
      <c r="I20" s="347">
        <v>4</v>
      </c>
      <c r="J20" s="347">
        <v>2</v>
      </c>
      <c r="K20" s="347">
        <v>4</v>
      </c>
      <c r="L20" s="347">
        <v>4</v>
      </c>
      <c r="M20" s="347">
        <v>4</v>
      </c>
      <c r="N20" s="347">
        <v>2</v>
      </c>
      <c r="O20" s="347">
        <v>4</v>
      </c>
      <c r="P20" s="347">
        <v>4</v>
      </c>
      <c r="Q20" s="347">
        <v>2</v>
      </c>
      <c r="R20" s="347">
        <v>0</v>
      </c>
      <c r="S20" s="85" t="s">
        <v>247</v>
      </c>
      <c r="T20" s="436"/>
      <c r="U20" s="437"/>
      <c r="V20" s="86">
        <f t="shared" si="12"/>
        <v>44</v>
      </c>
      <c r="W20" s="14"/>
      <c r="X20" s="14"/>
      <c r="Y20" s="437"/>
      <c r="Z20" s="437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37"/>
      <c r="AS20" s="437"/>
      <c r="AT20" s="437"/>
      <c r="AU20" s="437"/>
      <c r="AV20" s="85"/>
      <c r="AW20" s="438"/>
      <c r="AX20" s="145">
        <f t="shared" si="13"/>
        <v>0</v>
      </c>
      <c r="AY20" s="440"/>
      <c r="AZ20" s="440"/>
      <c r="BA20" s="440"/>
      <c r="BB20" s="440"/>
      <c r="BC20" s="440"/>
      <c r="BD20" s="440"/>
      <c r="BE20" s="440"/>
      <c r="BF20" s="441"/>
      <c r="BG20" s="130">
        <f>V20</f>
        <v>44</v>
      </c>
    </row>
    <row r="21" spans="1:59" x14ac:dyDescent="0.2">
      <c r="A21" s="681"/>
      <c r="B21" s="671"/>
      <c r="C21" s="673"/>
      <c r="D21" s="13" t="s">
        <v>68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2</v>
      </c>
      <c r="O21" s="45">
        <v>0</v>
      </c>
      <c r="P21" s="45">
        <v>0</v>
      </c>
      <c r="Q21" s="45">
        <v>0</v>
      </c>
      <c r="R21" s="45">
        <v>0</v>
      </c>
      <c r="S21" s="85"/>
      <c r="T21" s="133"/>
      <c r="U21" s="134"/>
      <c r="V21" s="89">
        <f t="shared" si="12"/>
        <v>2</v>
      </c>
      <c r="W21" s="14"/>
      <c r="X21" s="14"/>
      <c r="Y21" s="437"/>
      <c r="Z21" s="437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437"/>
      <c r="AS21" s="437"/>
      <c r="AT21" s="437"/>
      <c r="AU21" s="437"/>
      <c r="AV21" s="85"/>
      <c r="AW21" s="182"/>
      <c r="AX21" s="250">
        <f t="shared" si="13"/>
        <v>0</v>
      </c>
      <c r="AY21" s="12"/>
      <c r="AZ21" s="12"/>
      <c r="BA21" s="12"/>
      <c r="BB21" s="12"/>
      <c r="BC21" s="12"/>
      <c r="BD21" s="12"/>
      <c r="BE21" s="12"/>
      <c r="BF21" s="138"/>
      <c r="BG21" s="131">
        <f>V21</f>
        <v>2</v>
      </c>
    </row>
    <row r="22" spans="1:59" x14ac:dyDescent="0.2">
      <c r="A22" s="681"/>
      <c r="B22" s="670" t="s">
        <v>20</v>
      </c>
      <c r="C22" s="672" t="s">
        <v>21</v>
      </c>
      <c r="D22" s="10" t="s">
        <v>67</v>
      </c>
      <c r="E22" s="347">
        <v>4</v>
      </c>
      <c r="F22" s="347">
        <v>2</v>
      </c>
      <c r="G22" s="347">
        <v>2</v>
      </c>
      <c r="H22" s="347">
        <v>4</v>
      </c>
      <c r="I22" s="347">
        <v>4</v>
      </c>
      <c r="J22" s="347">
        <v>2</v>
      </c>
      <c r="K22" s="347">
        <v>2</v>
      </c>
      <c r="L22" s="347">
        <v>2</v>
      </c>
      <c r="M22" s="347">
        <v>2</v>
      </c>
      <c r="N22" s="347">
        <v>2</v>
      </c>
      <c r="O22" s="347">
        <v>2</v>
      </c>
      <c r="P22" s="347">
        <v>4</v>
      </c>
      <c r="Q22" s="347">
        <v>2</v>
      </c>
      <c r="R22" s="442">
        <v>0</v>
      </c>
      <c r="S22" s="85" t="s">
        <v>242</v>
      </c>
      <c r="T22" s="436"/>
      <c r="U22" s="437"/>
      <c r="V22" s="353">
        <f t="shared" si="12"/>
        <v>34</v>
      </c>
      <c r="W22" s="14"/>
      <c r="X22" s="14"/>
      <c r="Y22" s="437"/>
      <c r="Z22" s="437"/>
      <c r="AA22" s="181">
        <v>2</v>
      </c>
      <c r="AB22" s="181">
        <v>2</v>
      </c>
      <c r="AC22" s="181">
        <v>2</v>
      </c>
      <c r="AD22" s="181">
        <v>2</v>
      </c>
      <c r="AE22" s="181">
        <v>2</v>
      </c>
      <c r="AF22" s="181">
        <v>4</v>
      </c>
      <c r="AG22" s="181">
        <v>2</v>
      </c>
      <c r="AH22" s="181">
        <v>2</v>
      </c>
      <c r="AI22" s="181">
        <v>2</v>
      </c>
      <c r="AJ22" s="181">
        <v>2</v>
      </c>
      <c r="AK22" s="181">
        <v>2</v>
      </c>
      <c r="AL22" s="181">
        <v>2</v>
      </c>
      <c r="AM22" s="181">
        <v>2</v>
      </c>
      <c r="AN22" s="181">
        <v>2</v>
      </c>
      <c r="AO22" s="181">
        <v>2</v>
      </c>
      <c r="AP22" s="181">
        <v>2</v>
      </c>
      <c r="AQ22" s="181">
        <v>0</v>
      </c>
      <c r="AR22" s="437"/>
      <c r="AS22" s="437"/>
      <c r="AT22" s="437"/>
      <c r="AU22" s="437"/>
      <c r="AV22" s="85" t="s">
        <v>36</v>
      </c>
      <c r="AW22" s="438"/>
      <c r="AX22" s="145">
        <f t="shared" si="13"/>
        <v>34</v>
      </c>
      <c r="AY22" s="440"/>
      <c r="AZ22" s="440"/>
      <c r="BA22" s="440"/>
      <c r="BB22" s="440"/>
      <c r="BC22" s="440"/>
      <c r="BD22" s="440"/>
      <c r="BE22" s="440"/>
      <c r="BF22" s="441"/>
      <c r="BG22" s="443">
        <f>SUM(V22,AX22)</f>
        <v>68</v>
      </c>
    </row>
    <row r="23" spans="1:59" x14ac:dyDescent="0.2">
      <c r="A23" s="681"/>
      <c r="B23" s="671"/>
      <c r="C23" s="673"/>
      <c r="D23" s="13" t="s">
        <v>68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2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85"/>
      <c r="T23" s="133"/>
      <c r="U23" s="134"/>
      <c r="V23" s="89">
        <f t="shared" si="12"/>
        <v>2</v>
      </c>
      <c r="W23" s="14"/>
      <c r="X23" s="14"/>
      <c r="Y23" s="437"/>
      <c r="Z23" s="437"/>
      <c r="AA23" s="236">
        <v>0</v>
      </c>
      <c r="AB23" s="236">
        <v>0</v>
      </c>
      <c r="AC23" s="236">
        <v>0</v>
      </c>
      <c r="AD23" s="236">
        <v>0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v>0</v>
      </c>
      <c r="AR23" s="437"/>
      <c r="AS23" s="437"/>
      <c r="AT23" s="437"/>
      <c r="AU23" s="437"/>
      <c r="AV23" s="85"/>
      <c r="AW23" s="182"/>
      <c r="AX23" s="250">
        <f t="shared" si="13"/>
        <v>0</v>
      </c>
      <c r="AY23" s="12"/>
      <c r="AZ23" s="12"/>
      <c r="BA23" s="12"/>
      <c r="BB23" s="12"/>
      <c r="BC23" s="12"/>
      <c r="BD23" s="12"/>
      <c r="BE23" s="12"/>
      <c r="BF23" s="138"/>
      <c r="BG23" s="131">
        <f>SUM(V23,AX23)</f>
        <v>2</v>
      </c>
    </row>
    <row r="24" spans="1:59" x14ac:dyDescent="0.2">
      <c r="A24" s="681"/>
      <c r="B24" s="632" t="s">
        <v>188</v>
      </c>
      <c r="C24" s="665" t="s">
        <v>189</v>
      </c>
      <c r="D24" s="10" t="s">
        <v>67</v>
      </c>
      <c r="E24" s="83">
        <v>2</v>
      </c>
      <c r="F24" s="83">
        <v>4</v>
      </c>
      <c r="G24" s="83">
        <v>4</v>
      </c>
      <c r="H24" s="83">
        <v>2</v>
      </c>
      <c r="I24" s="83">
        <v>2</v>
      </c>
      <c r="J24" s="83">
        <v>2</v>
      </c>
      <c r="K24" s="83">
        <v>4</v>
      </c>
      <c r="L24" s="83">
        <v>2</v>
      </c>
      <c r="M24" s="83">
        <v>4</v>
      </c>
      <c r="N24" s="83">
        <v>2</v>
      </c>
      <c r="O24" s="83">
        <v>4</v>
      </c>
      <c r="P24" s="83">
        <v>4</v>
      </c>
      <c r="Q24" s="83">
        <v>4</v>
      </c>
      <c r="R24" s="83">
        <v>2</v>
      </c>
      <c r="S24" s="85" t="s">
        <v>36</v>
      </c>
      <c r="T24" s="133"/>
      <c r="U24" s="134"/>
      <c r="V24" s="86">
        <f>SUM(E24:U24)</f>
        <v>42</v>
      </c>
      <c r="W24" s="14"/>
      <c r="X24" s="14"/>
      <c r="Y24" s="437"/>
      <c r="Z24" s="437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437"/>
      <c r="AS24" s="437"/>
      <c r="AT24" s="437"/>
      <c r="AU24" s="437"/>
      <c r="AV24" s="85"/>
      <c r="AW24" s="182"/>
      <c r="AX24" s="145">
        <f t="shared" si="13"/>
        <v>0</v>
      </c>
      <c r="AY24" s="12"/>
      <c r="AZ24" s="12"/>
      <c r="BA24" s="12"/>
      <c r="BB24" s="12"/>
      <c r="BC24" s="12"/>
      <c r="BD24" s="12"/>
      <c r="BE24" s="12"/>
      <c r="BF24" s="138"/>
      <c r="BG24" s="130">
        <f>SUM(V24,AX24)</f>
        <v>42</v>
      </c>
    </row>
    <row r="25" spans="1:59" ht="13.5" thickBot="1" x14ac:dyDescent="0.25">
      <c r="A25" s="681"/>
      <c r="B25" s="688"/>
      <c r="C25" s="666"/>
      <c r="D25" s="91" t="s">
        <v>68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101"/>
      <c r="T25" s="384"/>
      <c r="U25" s="385"/>
      <c r="V25" s="335">
        <f>SUM(E25:U25)</f>
        <v>0</v>
      </c>
      <c r="W25" s="386"/>
      <c r="X25" s="386"/>
      <c r="Y25" s="437"/>
      <c r="Z25" s="437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437"/>
      <c r="AS25" s="437"/>
      <c r="AT25" s="437"/>
      <c r="AU25" s="437"/>
      <c r="AV25" s="85"/>
      <c r="AW25" s="249"/>
      <c r="AX25" s="250">
        <f t="shared" si="13"/>
        <v>0</v>
      </c>
      <c r="AY25" s="147"/>
      <c r="AZ25" s="147"/>
      <c r="BA25" s="147"/>
      <c r="BB25" s="147"/>
      <c r="BC25" s="147"/>
      <c r="BD25" s="147"/>
      <c r="BE25" s="147"/>
      <c r="BF25" s="148"/>
      <c r="BG25" s="387">
        <f>SUM(V25,AX25)</f>
        <v>0</v>
      </c>
    </row>
    <row r="26" spans="1:59" ht="14.25" customHeight="1" x14ac:dyDescent="0.2">
      <c r="A26" s="681"/>
      <c r="B26" s="697" t="s">
        <v>173</v>
      </c>
      <c r="C26" s="690" t="s">
        <v>14</v>
      </c>
      <c r="D26" s="241" t="s">
        <v>67</v>
      </c>
      <c r="E26" s="108">
        <f>SUM(E28,E30,E32:E33,E35,E37:E39,E41:E42,E44)</f>
        <v>18</v>
      </c>
      <c r="F26" s="108">
        <f t="shared" ref="F26:BG26" si="14">SUM(F28,F30,F32:F33,F35,F37:F39,F41:F42,F44)</f>
        <v>16</v>
      </c>
      <c r="G26" s="108">
        <f t="shared" si="14"/>
        <v>16</v>
      </c>
      <c r="H26" s="108">
        <f t="shared" si="14"/>
        <v>18</v>
      </c>
      <c r="I26" s="108">
        <f t="shared" si="14"/>
        <v>18</v>
      </c>
      <c r="J26" s="108">
        <f t="shared" si="14"/>
        <v>18</v>
      </c>
      <c r="K26" s="108">
        <f t="shared" si="14"/>
        <v>18</v>
      </c>
      <c r="L26" s="108">
        <f t="shared" si="14"/>
        <v>16</v>
      </c>
      <c r="M26" s="108">
        <f t="shared" si="14"/>
        <v>18</v>
      </c>
      <c r="N26" s="108">
        <f t="shared" si="14"/>
        <v>18</v>
      </c>
      <c r="O26" s="108">
        <f t="shared" si="14"/>
        <v>18</v>
      </c>
      <c r="P26" s="108">
        <f t="shared" si="14"/>
        <v>16</v>
      </c>
      <c r="Q26" s="108">
        <f t="shared" si="14"/>
        <v>20</v>
      </c>
      <c r="R26" s="108">
        <f t="shared" si="14"/>
        <v>4</v>
      </c>
      <c r="S26" s="108"/>
      <c r="T26" s="108">
        <f t="shared" si="14"/>
        <v>36</v>
      </c>
      <c r="U26" s="108">
        <f t="shared" si="14"/>
        <v>0</v>
      </c>
      <c r="V26" s="108">
        <f t="shared" si="14"/>
        <v>268</v>
      </c>
      <c r="W26" s="108"/>
      <c r="X26" s="108"/>
      <c r="Y26" s="108">
        <f t="shared" ref="Y26:Z26" si="15">SUM(Y28,Y30,Y32:Y33,Y35,Y37:Y39,Y41:Y42,Y44)</f>
        <v>36</v>
      </c>
      <c r="Z26" s="108">
        <f t="shared" si="15"/>
        <v>36</v>
      </c>
      <c r="AA26" s="108">
        <f t="shared" si="14"/>
        <v>28</v>
      </c>
      <c r="AB26" s="108">
        <f t="shared" si="14"/>
        <v>26</v>
      </c>
      <c r="AC26" s="108">
        <f t="shared" si="14"/>
        <v>26</v>
      </c>
      <c r="AD26" s="108">
        <f t="shared" si="14"/>
        <v>24</v>
      </c>
      <c r="AE26" s="108">
        <f t="shared" si="14"/>
        <v>26</v>
      </c>
      <c r="AF26" s="108">
        <f t="shared" si="14"/>
        <v>24</v>
      </c>
      <c r="AG26" s="108">
        <f t="shared" si="14"/>
        <v>22</v>
      </c>
      <c r="AH26" s="108">
        <f t="shared" si="14"/>
        <v>24</v>
      </c>
      <c r="AI26" s="108">
        <f t="shared" si="14"/>
        <v>24</v>
      </c>
      <c r="AJ26" s="108">
        <f t="shared" si="14"/>
        <v>24</v>
      </c>
      <c r="AK26" s="108">
        <f t="shared" si="14"/>
        <v>26</v>
      </c>
      <c r="AL26" s="108">
        <f t="shared" si="14"/>
        <v>24</v>
      </c>
      <c r="AM26" s="108">
        <f t="shared" si="14"/>
        <v>24</v>
      </c>
      <c r="AN26" s="108">
        <f t="shared" si="14"/>
        <v>24</v>
      </c>
      <c r="AO26" s="108">
        <f t="shared" si="14"/>
        <v>28</v>
      </c>
      <c r="AP26" s="108">
        <f t="shared" si="14"/>
        <v>24</v>
      </c>
      <c r="AQ26" s="108">
        <f t="shared" si="14"/>
        <v>28</v>
      </c>
      <c r="AR26" s="108">
        <f t="shared" ref="AR26:AW26" si="16">SUM(AR28,AR30,AR32:AR33,AR35,AR37:AR39,AR41:AR42,AR44)</f>
        <v>36</v>
      </c>
      <c r="AS26" s="108">
        <f t="shared" si="16"/>
        <v>36</v>
      </c>
      <c r="AT26" s="108">
        <f t="shared" si="16"/>
        <v>36</v>
      </c>
      <c r="AU26" s="108">
        <f t="shared" si="16"/>
        <v>36</v>
      </c>
      <c r="AV26" s="108"/>
      <c r="AW26" s="108">
        <f t="shared" si="16"/>
        <v>36</v>
      </c>
      <c r="AX26" s="108">
        <f t="shared" si="14"/>
        <v>678</v>
      </c>
      <c r="AY26" s="108"/>
      <c r="AZ26" s="108"/>
      <c r="BA26" s="108"/>
      <c r="BB26" s="108"/>
      <c r="BC26" s="108"/>
      <c r="BD26" s="108"/>
      <c r="BE26" s="108"/>
      <c r="BF26" s="108"/>
      <c r="BG26" s="108">
        <f t="shared" si="14"/>
        <v>946</v>
      </c>
    </row>
    <row r="27" spans="1:59" ht="14.25" customHeight="1" thickBot="1" x14ac:dyDescent="0.25">
      <c r="A27" s="681"/>
      <c r="B27" s="698"/>
      <c r="C27" s="691"/>
      <c r="D27" s="413" t="s">
        <v>68</v>
      </c>
      <c r="E27" s="363">
        <f>SUM(E29,E31,E34,E36,E40,E43)</f>
        <v>0</v>
      </c>
      <c r="F27" s="363">
        <f t="shared" ref="F27:BG27" si="17">SUM(F29,F31,F34,F36,F40,F43)</f>
        <v>0</v>
      </c>
      <c r="G27" s="363">
        <f t="shared" si="17"/>
        <v>0</v>
      </c>
      <c r="H27" s="363">
        <f t="shared" si="17"/>
        <v>0</v>
      </c>
      <c r="I27" s="363">
        <f t="shared" si="17"/>
        <v>0</v>
      </c>
      <c r="J27" s="363">
        <f t="shared" si="17"/>
        <v>0</v>
      </c>
      <c r="K27" s="363">
        <f t="shared" si="17"/>
        <v>0</v>
      </c>
      <c r="L27" s="363">
        <f t="shared" si="17"/>
        <v>2</v>
      </c>
      <c r="M27" s="363">
        <f t="shared" si="17"/>
        <v>0</v>
      </c>
      <c r="N27" s="363">
        <f t="shared" si="17"/>
        <v>0</v>
      </c>
      <c r="O27" s="363">
        <f t="shared" si="17"/>
        <v>0</v>
      </c>
      <c r="P27" s="363">
        <f t="shared" si="17"/>
        <v>0</v>
      </c>
      <c r="Q27" s="363">
        <f t="shared" si="17"/>
        <v>0</v>
      </c>
      <c r="R27" s="363">
        <f t="shared" si="17"/>
        <v>0</v>
      </c>
      <c r="S27" s="363"/>
      <c r="T27" s="363"/>
      <c r="U27" s="363"/>
      <c r="V27" s="363">
        <f t="shared" si="17"/>
        <v>2</v>
      </c>
      <c r="W27" s="363"/>
      <c r="X27" s="363"/>
      <c r="Y27" s="363">
        <f t="shared" ref="Y27:Z27" si="18">SUM(Y29,Y31,Y34,Y36,Y40,Y43)</f>
        <v>0</v>
      </c>
      <c r="Z27" s="363">
        <f t="shared" si="18"/>
        <v>0</v>
      </c>
      <c r="AA27" s="363">
        <f t="shared" si="17"/>
        <v>0</v>
      </c>
      <c r="AB27" s="363">
        <f t="shared" si="17"/>
        <v>0</v>
      </c>
      <c r="AC27" s="363">
        <f t="shared" si="17"/>
        <v>0</v>
      </c>
      <c r="AD27" s="363">
        <f t="shared" si="17"/>
        <v>2</v>
      </c>
      <c r="AE27" s="363">
        <f t="shared" si="17"/>
        <v>2</v>
      </c>
      <c r="AF27" s="363">
        <f t="shared" si="17"/>
        <v>0</v>
      </c>
      <c r="AG27" s="363">
        <f t="shared" si="17"/>
        <v>4</v>
      </c>
      <c r="AH27" s="363">
        <f t="shared" si="17"/>
        <v>2</v>
      </c>
      <c r="AI27" s="363">
        <f t="shared" si="17"/>
        <v>0</v>
      </c>
      <c r="AJ27" s="363">
        <f t="shared" si="17"/>
        <v>2</v>
      </c>
      <c r="AK27" s="363">
        <f t="shared" si="17"/>
        <v>2</v>
      </c>
      <c r="AL27" s="363">
        <f t="shared" si="17"/>
        <v>2</v>
      </c>
      <c r="AM27" s="363">
        <f t="shared" si="17"/>
        <v>2</v>
      </c>
      <c r="AN27" s="363">
        <f t="shared" si="17"/>
        <v>2</v>
      </c>
      <c r="AO27" s="363">
        <f t="shared" si="17"/>
        <v>0</v>
      </c>
      <c r="AP27" s="363">
        <f t="shared" si="17"/>
        <v>0</v>
      </c>
      <c r="AQ27" s="363">
        <f t="shared" si="17"/>
        <v>0</v>
      </c>
      <c r="AR27" s="363">
        <f t="shared" ref="AR27:AU27" si="19">SUM(AR29,AR31,AR34,AR36,AR40,AR43)</f>
        <v>0</v>
      </c>
      <c r="AS27" s="363">
        <f t="shared" si="19"/>
        <v>0</v>
      </c>
      <c r="AT27" s="363">
        <f t="shared" si="19"/>
        <v>0</v>
      </c>
      <c r="AU27" s="363">
        <f t="shared" si="19"/>
        <v>0</v>
      </c>
      <c r="AV27" s="363"/>
      <c r="AW27" s="363"/>
      <c r="AX27" s="363">
        <f t="shared" si="17"/>
        <v>20</v>
      </c>
      <c r="AY27" s="363"/>
      <c r="AZ27" s="363"/>
      <c r="BA27" s="363"/>
      <c r="BB27" s="363"/>
      <c r="BC27" s="363"/>
      <c r="BD27" s="363"/>
      <c r="BE27" s="363"/>
      <c r="BF27" s="363"/>
      <c r="BG27" s="363">
        <f t="shared" si="17"/>
        <v>22</v>
      </c>
    </row>
    <row r="28" spans="1:59" x14ac:dyDescent="0.2">
      <c r="A28" s="681"/>
      <c r="B28" s="692" t="s">
        <v>22</v>
      </c>
      <c r="C28" s="689" t="s">
        <v>203</v>
      </c>
      <c r="D28" s="334" t="s">
        <v>67</v>
      </c>
      <c r="E28" s="391">
        <v>4</v>
      </c>
      <c r="F28" s="391">
        <v>4</v>
      </c>
      <c r="G28" s="391">
        <v>4</v>
      </c>
      <c r="H28" s="391">
        <v>4</v>
      </c>
      <c r="I28" s="391">
        <v>6</v>
      </c>
      <c r="J28" s="391">
        <v>4</v>
      </c>
      <c r="K28" s="391">
        <v>4</v>
      </c>
      <c r="L28" s="391">
        <v>4</v>
      </c>
      <c r="M28" s="391">
        <v>6</v>
      </c>
      <c r="N28" s="391">
        <v>4</v>
      </c>
      <c r="O28" s="391">
        <v>6</v>
      </c>
      <c r="P28" s="391">
        <v>4</v>
      </c>
      <c r="Q28" s="391">
        <v>4</v>
      </c>
      <c r="R28" s="391">
        <v>0</v>
      </c>
      <c r="S28" s="103" t="s">
        <v>242</v>
      </c>
      <c r="T28" s="392"/>
      <c r="U28" s="393"/>
      <c r="V28" s="104">
        <f>SUM(E28:U28)</f>
        <v>58</v>
      </c>
      <c r="W28" s="172"/>
      <c r="X28" s="172"/>
      <c r="Y28" s="437"/>
      <c r="Z28" s="437"/>
      <c r="AA28" s="549">
        <v>6</v>
      </c>
      <c r="AB28" s="394">
        <v>6</v>
      </c>
      <c r="AC28" s="394">
        <v>6</v>
      </c>
      <c r="AD28" s="394">
        <v>6</v>
      </c>
      <c r="AE28" s="394">
        <v>6</v>
      </c>
      <c r="AF28" s="394">
        <v>6</v>
      </c>
      <c r="AG28" s="394">
        <v>6</v>
      </c>
      <c r="AH28" s="394">
        <v>6</v>
      </c>
      <c r="AI28" s="394">
        <v>6</v>
      </c>
      <c r="AJ28" s="394">
        <v>6</v>
      </c>
      <c r="AK28" s="394">
        <v>6</v>
      </c>
      <c r="AL28" s="394">
        <v>6</v>
      </c>
      <c r="AM28" s="394">
        <v>6</v>
      </c>
      <c r="AN28" s="394">
        <v>6</v>
      </c>
      <c r="AO28" s="394">
        <v>6</v>
      </c>
      <c r="AP28" s="394">
        <v>6</v>
      </c>
      <c r="AQ28" s="394">
        <v>4</v>
      </c>
      <c r="AR28" s="437"/>
      <c r="AS28" s="437"/>
      <c r="AT28" s="437"/>
      <c r="AU28" s="437"/>
      <c r="AV28" s="180" t="s">
        <v>245</v>
      </c>
      <c r="AW28" s="395"/>
      <c r="AX28" s="104">
        <f>SUM(Y28:AU28)</f>
        <v>100</v>
      </c>
      <c r="AY28" s="396"/>
      <c r="AZ28" s="396"/>
      <c r="BA28" s="396"/>
      <c r="BB28" s="396"/>
      <c r="BC28" s="396"/>
      <c r="BD28" s="396"/>
      <c r="BE28" s="396"/>
      <c r="BF28" s="411"/>
      <c r="BG28" s="238">
        <f>SUM(V28,AX28)</f>
        <v>158</v>
      </c>
    </row>
    <row r="29" spans="1:59" x14ac:dyDescent="0.2">
      <c r="A29" s="681"/>
      <c r="B29" s="687"/>
      <c r="C29" s="645"/>
      <c r="D29" s="13" t="s">
        <v>68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85"/>
      <c r="T29" s="133"/>
      <c r="U29" s="134"/>
      <c r="V29" s="89">
        <f>SUM(E29:U29)</f>
        <v>0</v>
      </c>
      <c r="W29" s="14"/>
      <c r="X29" s="14"/>
      <c r="Y29" s="437"/>
      <c r="Z29" s="437"/>
      <c r="AA29" s="550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2</v>
      </c>
      <c r="AH29" s="45">
        <v>0</v>
      </c>
      <c r="AI29" s="45">
        <v>0</v>
      </c>
      <c r="AJ29" s="45">
        <v>0</v>
      </c>
      <c r="AK29" s="45">
        <v>2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37"/>
      <c r="AS29" s="437"/>
      <c r="AT29" s="437"/>
      <c r="AU29" s="437"/>
      <c r="AV29" s="180"/>
      <c r="AW29" s="182"/>
      <c r="AX29" s="89">
        <f>SUM(Y29:AU29)</f>
        <v>4</v>
      </c>
      <c r="AY29" s="12"/>
      <c r="AZ29" s="12"/>
      <c r="BA29" s="12"/>
      <c r="BB29" s="12"/>
      <c r="BC29" s="12"/>
      <c r="BD29" s="12"/>
      <c r="BE29" s="12"/>
      <c r="BF29" s="138"/>
      <c r="BG29" s="131">
        <f>SUM(V29,AX29)</f>
        <v>4</v>
      </c>
    </row>
    <row r="30" spans="1:59" ht="12.75" customHeight="1" x14ac:dyDescent="0.2">
      <c r="A30" s="681"/>
      <c r="B30" s="630" t="s">
        <v>119</v>
      </c>
      <c r="C30" s="617" t="s">
        <v>210</v>
      </c>
      <c r="D30" s="10" t="s">
        <v>67</v>
      </c>
      <c r="E30" s="347">
        <v>6</v>
      </c>
      <c r="F30" s="347">
        <v>6</v>
      </c>
      <c r="G30" s="347">
        <v>6</v>
      </c>
      <c r="H30" s="347">
        <v>4</v>
      </c>
      <c r="I30" s="347">
        <v>6</v>
      </c>
      <c r="J30" s="347">
        <v>6</v>
      </c>
      <c r="K30" s="347">
        <v>6</v>
      </c>
      <c r="L30" s="347">
        <v>4</v>
      </c>
      <c r="M30" s="347">
        <v>6</v>
      </c>
      <c r="N30" s="347">
        <v>6</v>
      </c>
      <c r="O30" s="347">
        <v>4</v>
      </c>
      <c r="P30" s="347">
        <v>6</v>
      </c>
      <c r="Q30" s="347">
        <v>6</v>
      </c>
      <c r="R30" s="347">
        <v>2</v>
      </c>
      <c r="S30" s="85"/>
      <c r="T30" s="133"/>
      <c r="U30" s="134"/>
      <c r="V30" s="86">
        <f>SUM(E30:R30)</f>
        <v>74</v>
      </c>
      <c r="W30" s="14"/>
      <c r="X30" s="14"/>
      <c r="Y30" s="437"/>
      <c r="Z30" s="437"/>
      <c r="AA30" s="551">
        <v>4</v>
      </c>
      <c r="AB30" s="347">
        <v>4</v>
      </c>
      <c r="AC30" s="347">
        <v>4</v>
      </c>
      <c r="AD30" s="347">
        <v>4</v>
      </c>
      <c r="AE30" s="347">
        <v>4</v>
      </c>
      <c r="AF30" s="347">
        <v>4</v>
      </c>
      <c r="AG30" s="446">
        <v>2</v>
      </c>
      <c r="AH30" s="347">
        <v>4</v>
      </c>
      <c r="AI30" s="347">
        <v>2</v>
      </c>
      <c r="AJ30" s="347">
        <v>4</v>
      </c>
      <c r="AK30" s="347">
        <v>2</v>
      </c>
      <c r="AL30" s="347">
        <v>2</v>
      </c>
      <c r="AM30" s="347">
        <v>2</v>
      </c>
      <c r="AN30" s="347">
        <v>4</v>
      </c>
      <c r="AO30" s="347">
        <v>4</v>
      </c>
      <c r="AP30" s="347">
        <v>2</v>
      </c>
      <c r="AQ30" s="347">
        <v>4</v>
      </c>
      <c r="AR30" s="437"/>
      <c r="AS30" s="437"/>
      <c r="AT30" s="437"/>
      <c r="AU30" s="437"/>
      <c r="AV30" s="180"/>
      <c r="AW30" s="438"/>
      <c r="AX30" s="86">
        <f t="shared" ref="AX30:AX44" si="20">SUM(Y30:AU30)</f>
        <v>56</v>
      </c>
      <c r="AY30" s="440"/>
      <c r="AZ30" s="440"/>
      <c r="BA30" s="440"/>
      <c r="BB30" s="440"/>
      <c r="BC30" s="440"/>
      <c r="BD30" s="440"/>
      <c r="BE30" s="440"/>
      <c r="BF30" s="441"/>
      <c r="BG30" s="130">
        <f>SUM(V30,AX30)</f>
        <v>130</v>
      </c>
    </row>
    <row r="31" spans="1:59" ht="12.75" customHeight="1" x14ac:dyDescent="0.2">
      <c r="A31" s="681"/>
      <c r="B31" s="631"/>
      <c r="C31" s="618"/>
      <c r="D31" s="13" t="s">
        <v>68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85"/>
      <c r="T31" s="133"/>
      <c r="U31" s="134"/>
      <c r="V31" s="89">
        <f>SUM(E31:R31)</f>
        <v>0</v>
      </c>
      <c r="W31" s="14"/>
      <c r="X31" s="14"/>
      <c r="Y31" s="437"/>
      <c r="Z31" s="437"/>
      <c r="AA31" s="550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2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2</v>
      </c>
      <c r="AN31" s="45">
        <v>0</v>
      </c>
      <c r="AO31" s="45">
        <v>0</v>
      </c>
      <c r="AP31" s="45">
        <v>0</v>
      </c>
      <c r="AQ31" s="45">
        <v>0</v>
      </c>
      <c r="AR31" s="437"/>
      <c r="AS31" s="437"/>
      <c r="AT31" s="437"/>
      <c r="AU31" s="437"/>
      <c r="AV31" s="180"/>
      <c r="AW31" s="182"/>
      <c r="AX31" s="89">
        <f t="shared" si="20"/>
        <v>4</v>
      </c>
      <c r="AY31" s="12"/>
      <c r="AZ31" s="12"/>
      <c r="BA31" s="12"/>
      <c r="BB31" s="12"/>
      <c r="BC31" s="12"/>
      <c r="BD31" s="12"/>
      <c r="BE31" s="12"/>
      <c r="BF31" s="138"/>
      <c r="BG31" s="131">
        <f>SUM(V31,AX31)</f>
        <v>4</v>
      </c>
    </row>
    <row r="32" spans="1:59" ht="24.75" customHeight="1" x14ac:dyDescent="0.2">
      <c r="A32" s="681"/>
      <c r="B32" s="367" t="s">
        <v>211</v>
      </c>
      <c r="C32" s="404" t="s">
        <v>212</v>
      </c>
      <c r="D32" s="15" t="s">
        <v>67</v>
      </c>
      <c r="E32" s="408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60"/>
      <c r="T32" s="389"/>
      <c r="U32" s="243"/>
      <c r="V32" s="86">
        <f>SUM(E32:U32)</f>
        <v>0</v>
      </c>
      <c r="W32" s="14"/>
      <c r="X32" s="14"/>
      <c r="Y32" s="437"/>
      <c r="Z32" s="437"/>
      <c r="AA32" s="369"/>
      <c r="AB32" s="84"/>
      <c r="AC32" s="84"/>
      <c r="AD32" s="84"/>
      <c r="AE32" s="84"/>
      <c r="AF32" s="84"/>
      <c r="AG32" s="184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437">
        <v>36</v>
      </c>
      <c r="AS32" s="437">
        <v>36</v>
      </c>
      <c r="AT32" s="437">
        <v>36</v>
      </c>
      <c r="AU32" s="437">
        <v>36</v>
      </c>
      <c r="AV32" s="180"/>
      <c r="AW32" s="182"/>
      <c r="AX32" s="86">
        <f t="shared" si="20"/>
        <v>144</v>
      </c>
      <c r="AY32" s="12"/>
      <c r="AZ32" s="12"/>
      <c r="BA32" s="12"/>
      <c r="BB32" s="12"/>
      <c r="BC32" s="12"/>
      <c r="BD32" s="12"/>
      <c r="BE32" s="12"/>
      <c r="BF32" s="138"/>
      <c r="BG32" s="130">
        <f>SUM(V32,AX32)</f>
        <v>144</v>
      </c>
    </row>
    <row r="33" spans="1:59" ht="12.75" customHeight="1" x14ac:dyDescent="0.2">
      <c r="A33" s="681"/>
      <c r="B33" s="687" t="s">
        <v>23</v>
      </c>
      <c r="C33" s="645" t="s">
        <v>213</v>
      </c>
      <c r="D33" s="10" t="s">
        <v>67</v>
      </c>
      <c r="E33" s="408">
        <v>6</v>
      </c>
      <c r="F33" s="244">
        <v>4</v>
      </c>
      <c r="G33" s="244">
        <v>4</v>
      </c>
      <c r="H33" s="244">
        <v>6</v>
      </c>
      <c r="I33" s="244">
        <v>4</v>
      </c>
      <c r="J33" s="244">
        <v>6</v>
      </c>
      <c r="K33" s="244">
        <v>6</v>
      </c>
      <c r="L33" s="244">
        <v>4</v>
      </c>
      <c r="M33" s="244">
        <v>4</v>
      </c>
      <c r="N33" s="244">
        <v>6</v>
      </c>
      <c r="O33" s="244">
        <v>4</v>
      </c>
      <c r="P33" s="244">
        <v>4</v>
      </c>
      <c r="Q33" s="244">
        <v>8</v>
      </c>
      <c r="R33" s="244">
        <v>2</v>
      </c>
      <c r="S33" s="85" t="s">
        <v>247</v>
      </c>
      <c r="T33" s="243"/>
      <c r="U33" s="243"/>
      <c r="V33" s="86">
        <f>SUM(E33:R33)</f>
        <v>68</v>
      </c>
      <c r="W33" s="14"/>
      <c r="X33" s="14"/>
      <c r="Y33" s="437"/>
      <c r="Z33" s="437"/>
      <c r="AA33" s="369">
        <v>8</v>
      </c>
      <c r="AB33" s="84">
        <v>8</v>
      </c>
      <c r="AC33" s="84">
        <v>6</v>
      </c>
      <c r="AD33" s="84">
        <v>8</v>
      </c>
      <c r="AE33" s="84">
        <v>6</v>
      </c>
      <c r="AF33" s="84">
        <v>6</v>
      </c>
      <c r="AG33" s="84">
        <v>4</v>
      </c>
      <c r="AH33" s="181">
        <v>8</v>
      </c>
      <c r="AI33" s="181">
        <v>6</v>
      </c>
      <c r="AJ33" s="181">
        <v>6</v>
      </c>
      <c r="AK33" s="181">
        <v>8</v>
      </c>
      <c r="AL33" s="181">
        <v>6</v>
      </c>
      <c r="AM33" s="181">
        <v>6</v>
      </c>
      <c r="AN33" s="181">
        <v>6</v>
      </c>
      <c r="AO33" s="181">
        <v>8</v>
      </c>
      <c r="AP33" s="181">
        <v>6</v>
      </c>
      <c r="AQ33" s="181">
        <v>8</v>
      </c>
      <c r="AR33" s="437"/>
      <c r="AS33" s="437"/>
      <c r="AT33" s="437"/>
      <c r="AU33" s="437"/>
      <c r="AV33" s="180" t="s">
        <v>248</v>
      </c>
      <c r="AW33" s="403"/>
      <c r="AX33" s="86">
        <f t="shared" si="20"/>
        <v>114</v>
      </c>
      <c r="AY33" s="12"/>
      <c r="AZ33" s="12"/>
      <c r="BA33" s="12"/>
      <c r="BB33" s="12"/>
      <c r="BC33" s="12"/>
      <c r="BD33" s="12"/>
      <c r="BE33" s="12"/>
      <c r="BF33" s="138"/>
      <c r="BG33" s="130">
        <f t="shared" ref="BG33:BG43" si="21">SUM(V33,AX33)</f>
        <v>182</v>
      </c>
    </row>
    <row r="34" spans="1:59" ht="12.75" customHeight="1" x14ac:dyDescent="0.2">
      <c r="A34" s="681"/>
      <c r="B34" s="687"/>
      <c r="C34" s="645"/>
      <c r="D34" s="13" t="s">
        <v>68</v>
      </c>
      <c r="E34" s="410">
        <v>0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245">
        <v>0</v>
      </c>
      <c r="Q34" s="245">
        <v>0</v>
      </c>
      <c r="R34" s="245">
        <v>0</v>
      </c>
      <c r="S34" s="88"/>
      <c r="T34" s="405"/>
      <c r="U34" s="405"/>
      <c r="V34" s="89">
        <f>SUM(E34:Q34)</f>
        <v>0</v>
      </c>
      <c r="W34" s="406"/>
      <c r="X34" s="406"/>
      <c r="Y34" s="437"/>
      <c r="Z34" s="437"/>
      <c r="AA34" s="368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2</v>
      </c>
      <c r="AI34" s="46">
        <v>0</v>
      </c>
      <c r="AJ34" s="46">
        <v>0</v>
      </c>
      <c r="AK34" s="46">
        <v>0</v>
      </c>
      <c r="AL34" s="46">
        <v>2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37"/>
      <c r="AS34" s="437"/>
      <c r="AT34" s="437"/>
      <c r="AU34" s="437"/>
      <c r="AV34" s="180"/>
      <c r="AW34" s="407"/>
      <c r="AX34" s="89">
        <f t="shared" si="20"/>
        <v>4</v>
      </c>
      <c r="AY34" s="247"/>
      <c r="AZ34" s="247"/>
      <c r="BA34" s="247"/>
      <c r="BB34" s="247"/>
      <c r="BC34" s="247"/>
      <c r="BD34" s="247"/>
      <c r="BE34" s="247"/>
      <c r="BF34" s="412"/>
      <c r="BG34" s="131">
        <f t="shared" si="21"/>
        <v>4</v>
      </c>
    </row>
    <row r="35" spans="1:59" ht="12.75" customHeight="1" x14ac:dyDescent="0.2">
      <c r="A35" s="681"/>
      <c r="B35" s="670" t="s">
        <v>123</v>
      </c>
      <c r="C35" s="672" t="s">
        <v>214</v>
      </c>
      <c r="D35" s="10" t="s">
        <v>67</v>
      </c>
      <c r="E35" s="408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85"/>
      <c r="T35" s="242"/>
      <c r="U35" s="243"/>
      <c r="V35" s="86">
        <f>SUM(E35:U35)</f>
        <v>0</v>
      </c>
      <c r="W35" s="14"/>
      <c r="X35" s="14"/>
      <c r="Y35" s="437"/>
      <c r="Z35" s="437"/>
      <c r="AA35" s="369">
        <v>6</v>
      </c>
      <c r="AB35" s="84">
        <v>6</v>
      </c>
      <c r="AC35" s="84">
        <v>6</v>
      </c>
      <c r="AD35" s="84">
        <v>4</v>
      </c>
      <c r="AE35" s="84">
        <v>6</v>
      </c>
      <c r="AF35" s="84">
        <v>6</v>
      </c>
      <c r="AG35" s="184">
        <v>6</v>
      </c>
      <c r="AH35" s="181">
        <v>4</v>
      </c>
      <c r="AI35" s="181">
        <v>6</v>
      </c>
      <c r="AJ35" s="181">
        <v>6</v>
      </c>
      <c r="AK35" s="181">
        <v>6</v>
      </c>
      <c r="AL35" s="181">
        <v>6</v>
      </c>
      <c r="AM35" s="181">
        <v>6</v>
      </c>
      <c r="AN35" s="181">
        <v>6</v>
      </c>
      <c r="AO35" s="181">
        <v>6</v>
      </c>
      <c r="AP35" s="181">
        <v>6</v>
      </c>
      <c r="AQ35" s="181">
        <v>6</v>
      </c>
      <c r="AR35" s="437"/>
      <c r="AS35" s="437"/>
      <c r="AT35" s="437"/>
      <c r="AU35" s="437"/>
      <c r="AV35" s="180" t="s">
        <v>248</v>
      </c>
      <c r="AW35" s="182"/>
      <c r="AX35" s="86">
        <f t="shared" si="20"/>
        <v>98</v>
      </c>
      <c r="AY35" s="12"/>
      <c r="AZ35" s="12"/>
      <c r="BA35" s="12"/>
      <c r="BB35" s="12"/>
      <c r="BC35" s="12"/>
      <c r="BD35" s="12"/>
      <c r="BE35" s="12"/>
      <c r="BF35" s="138"/>
      <c r="BG35" s="130">
        <f t="shared" si="21"/>
        <v>98</v>
      </c>
    </row>
    <row r="36" spans="1:59" ht="14.25" customHeight="1" x14ac:dyDescent="0.2">
      <c r="A36" s="681"/>
      <c r="B36" s="671"/>
      <c r="C36" s="673"/>
      <c r="D36" s="13" t="s">
        <v>68</v>
      </c>
      <c r="E36" s="408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85"/>
      <c r="T36" s="242"/>
      <c r="U36" s="243"/>
      <c r="V36" s="89">
        <f>SUM(E36:U36)</f>
        <v>0</v>
      </c>
      <c r="W36" s="14"/>
      <c r="X36" s="14"/>
      <c r="Y36" s="437"/>
      <c r="Z36" s="437"/>
      <c r="AA36" s="368">
        <v>0</v>
      </c>
      <c r="AB36" s="46">
        <v>0</v>
      </c>
      <c r="AC36" s="46">
        <v>0</v>
      </c>
      <c r="AD36" s="46">
        <v>0</v>
      </c>
      <c r="AE36" s="46">
        <v>2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2</v>
      </c>
      <c r="AO36" s="46">
        <v>0</v>
      </c>
      <c r="AP36" s="46">
        <v>0</v>
      </c>
      <c r="AQ36" s="46">
        <v>0</v>
      </c>
      <c r="AR36" s="437"/>
      <c r="AS36" s="437"/>
      <c r="AT36" s="437"/>
      <c r="AU36" s="437"/>
      <c r="AV36" s="180"/>
      <c r="AW36" s="407"/>
      <c r="AX36" s="89">
        <f t="shared" si="20"/>
        <v>4</v>
      </c>
      <c r="AY36" s="247"/>
      <c r="AZ36" s="247"/>
      <c r="BA36" s="247"/>
      <c r="BB36" s="247"/>
      <c r="BC36" s="247"/>
      <c r="BD36" s="247"/>
      <c r="BE36" s="247"/>
      <c r="BF36" s="412"/>
      <c r="BG36" s="131">
        <f>SUM(V36,AX36)</f>
        <v>4</v>
      </c>
    </row>
    <row r="37" spans="1:59" ht="16.5" customHeight="1" x14ac:dyDescent="0.2">
      <c r="A37" s="681"/>
      <c r="B37" s="448" t="s">
        <v>215</v>
      </c>
      <c r="C37" s="404" t="s">
        <v>216</v>
      </c>
      <c r="D37" s="15" t="s">
        <v>67</v>
      </c>
      <c r="E37" s="408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85"/>
      <c r="T37" s="389">
        <v>36</v>
      </c>
      <c r="U37" s="388"/>
      <c r="V37" s="86">
        <f>SUM(E37:U37)</f>
        <v>36</v>
      </c>
      <c r="W37" s="14"/>
      <c r="X37" s="14"/>
      <c r="Y37" s="437"/>
      <c r="Z37" s="437"/>
      <c r="AA37" s="369"/>
      <c r="AB37" s="84"/>
      <c r="AC37" s="84"/>
      <c r="AD37" s="84"/>
      <c r="AE37" s="84"/>
      <c r="AF37" s="84"/>
      <c r="AG37" s="184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437"/>
      <c r="AS37" s="437"/>
      <c r="AT37" s="437"/>
      <c r="AU37" s="437"/>
      <c r="AV37" s="180"/>
      <c r="AW37" s="182"/>
      <c r="AX37" s="86">
        <f t="shared" si="20"/>
        <v>0</v>
      </c>
      <c r="AY37" s="247"/>
      <c r="AZ37" s="247"/>
      <c r="BA37" s="247"/>
      <c r="BB37" s="247"/>
      <c r="BC37" s="247"/>
      <c r="BD37" s="247"/>
      <c r="BE37" s="247"/>
      <c r="BF37" s="412"/>
      <c r="BG37" s="130">
        <f>SUM(V37,AX37)</f>
        <v>36</v>
      </c>
    </row>
    <row r="38" spans="1:59" ht="14.25" customHeight="1" x14ac:dyDescent="0.2">
      <c r="A38" s="681"/>
      <c r="B38" s="123" t="s">
        <v>31</v>
      </c>
      <c r="C38" s="22" t="s">
        <v>217</v>
      </c>
      <c r="D38" s="146" t="s">
        <v>67</v>
      </c>
      <c r="E38" s="409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101"/>
      <c r="T38" s="398"/>
      <c r="U38" s="399"/>
      <c r="V38" s="400">
        <f>SUM(E38:U38)</f>
        <v>0</v>
      </c>
      <c r="W38" s="386"/>
      <c r="X38" s="386"/>
      <c r="Y38" s="437">
        <v>36</v>
      </c>
      <c r="Z38" s="437">
        <v>36</v>
      </c>
      <c r="AA38" s="538"/>
      <c r="AB38" s="118"/>
      <c r="AC38" s="118"/>
      <c r="AD38" s="118"/>
      <c r="AE38" s="118"/>
      <c r="AF38" s="118"/>
      <c r="AG38" s="185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437"/>
      <c r="AS38" s="437"/>
      <c r="AT38" s="437"/>
      <c r="AU38" s="437"/>
      <c r="AV38" s="180"/>
      <c r="AW38" s="401"/>
      <c r="AX38" s="86">
        <f t="shared" si="20"/>
        <v>72</v>
      </c>
      <c r="AY38" s="247"/>
      <c r="AZ38" s="247"/>
      <c r="BA38" s="247"/>
      <c r="BB38" s="247"/>
      <c r="BC38" s="247"/>
      <c r="BD38" s="247"/>
      <c r="BE38" s="247"/>
      <c r="BF38" s="412"/>
      <c r="BG38" s="131">
        <f>SUM(V38,AX38)</f>
        <v>72</v>
      </c>
    </row>
    <row r="39" spans="1:59" ht="14.25" customHeight="1" x14ac:dyDescent="0.2">
      <c r="A39" s="681"/>
      <c r="B39" s="687" t="s">
        <v>190</v>
      </c>
      <c r="C39" s="672" t="s">
        <v>218</v>
      </c>
      <c r="D39" s="10" t="s">
        <v>67</v>
      </c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85"/>
      <c r="T39" s="242"/>
      <c r="U39" s="243"/>
      <c r="V39" s="86">
        <f>SUM(E39:R39)</f>
        <v>0</v>
      </c>
      <c r="W39" s="14"/>
      <c r="X39" s="14"/>
      <c r="Y39" s="437"/>
      <c r="Z39" s="437"/>
      <c r="AA39" s="369">
        <v>4</v>
      </c>
      <c r="AB39" s="84">
        <v>2</v>
      </c>
      <c r="AC39" s="84">
        <v>4</v>
      </c>
      <c r="AD39" s="84">
        <v>2</v>
      </c>
      <c r="AE39" s="84">
        <v>4</v>
      </c>
      <c r="AF39" s="84">
        <v>2</v>
      </c>
      <c r="AG39" s="184">
        <v>4</v>
      </c>
      <c r="AH39" s="181">
        <v>2</v>
      </c>
      <c r="AI39" s="181">
        <v>4</v>
      </c>
      <c r="AJ39" s="181">
        <v>2</v>
      </c>
      <c r="AK39" s="181">
        <v>4</v>
      </c>
      <c r="AL39" s="181">
        <v>4</v>
      </c>
      <c r="AM39" s="181">
        <v>4</v>
      </c>
      <c r="AN39" s="181">
        <v>2</v>
      </c>
      <c r="AO39" s="181">
        <v>4</v>
      </c>
      <c r="AP39" s="181">
        <v>4</v>
      </c>
      <c r="AQ39" s="181">
        <v>6</v>
      </c>
      <c r="AR39" s="437"/>
      <c r="AS39" s="437"/>
      <c r="AT39" s="437"/>
      <c r="AU39" s="437"/>
      <c r="AV39" s="180" t="s">
        <v>242</v>
      </c>
      <c r="AW39" s="403"/>
      <c r="AX39" s="86">
        <f t="shared" si="20"/>
        <v>58</v>
      </c>
      <c r="AY39" s="12"/>
      <c r="AZ39" s="12"/>
      <c r="BA39" s="12"/>
      <c r="BB39" s="12"/>
      <c r="BC39" s="12"/>
      <c r="BD39" s="12"/>
      <c r="BE39" s="12"/>
      <c r="BF39" s="138"/>
      <c r="BG39" s="130">
        <f t="shared" si="21"/>
        <v>58</v>
      </c>
    </row>
    <row r="40" spans="1:59" ht="14.25" customHeight="1" x14ac:dyDescent="0.2">
      <c r="A40" s="681"/>
      <c r="B40" s="687"/>
      <c r="C40" s="673"/>
      <c r="D40" s="13" t="s">
        <v>68</v>
      </c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88"/>
      <c r="T40" s="414"/>
      <c r="U40" s="405"/>
      <c r="V40" s="89">
        <f>SUM(E40:Q40)</f>
        <v>0</v>
      </c>
      <c r="W40" s="406"/>
      <c r="X40" s="406"/>
      <c r="Y40" s="437"/>
      <c r="Z40" s="437"/>
      <c r="AA40" s="368">
        <v>0</v>
      </c>
      <c r="AB40" s="46">
        <v>0</v>
      </c>
      <c r="AC40" s="46">
        <v>0</v>
      </c>
      <c r="AD40" s="46">
        <v>2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2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37"/>
      <c r="AS40" s="437"/>
      <c r="AT40" s="437"/>
      <c r="AU40" s="437"/>
      <c r="AV40" s="180"/>
      <c r="AW40" s="407"/>
      <c r="AX40" s="89">
        <f>SUM(Y40:AU40)</f>
        <v>4</v>
      </c>
      <c r="AY40" s="247"/>
      <c r="AZ40" s="247"/>
      <c r="BA40" s="247"/>
      <c r="BB40" s="247"/>
      <c r="BC40" s="247"/>
      <c r="BD40" s="247"/>
      <c r="BE40" s="247"/>
      <c r="BF40" s="412"/>
      <c r="BG40" s="131">
        <f t="shared" si="21"/>
        <v>4</v>
      </c>
    </row>
    <row r="41" spans="1:59" ht="30" customHeight="1" x14ac:dyDescent="0.2">
      <c r="A41" s="681"/>
      <c r="B41" s="448" t="s">
        <v>219</v>
      </c>
      <c r="C41" s="511" t="s">
        <v>220</v>
      </c>
      <c r="D41" s="146" t="s">
        <v>67</v>
      </c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88"/>
      <c r="T41" s="414"/>
      <c r="U41" s="405"/>
      <c r="V41" s="89"/>
      <c r="W41" s="406"/>
      <c r="X41" s="406"/>
      <c r="Y41" s="437"/>
      <c r="Z41" s="437"/>
      <c r="AA41" s="368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37"/>
      <c r="AS41" s="437"/>
      <c r="AT41" s="437"/>
      <c r="AU41" s="437"/>
      <c r="AV41" s="180"/>
      <c r="AW41" s="558">
        <v>36</v>
      </c>
      <c r="AX41" s="86">
        <f>SUM(Y41:AW41)</f>
        <v>36</v>
      </c>
      <c r="AY41" s="440"/>
      <c r="AZ41" s="440"/>
      <c r="BA41" s="440"/>
      <c r="BB41" s="440"/>
      <c r="BC41" s="440"/>
      <c r="BD41" s="440"/>
      <c r="BE41" s="440"/>
      <c r="BF41" s="441"/>
      <c r="BG41" s="130">
        <f>AX41</f>
        <v>36</v>
      </c>
    </row>
    <row r="42" spans="1:59" ht="14.25" customHeight="1" x14ac:dyDescent="0.2">
      <c r="A42" s="681"/>
      <c r="B42" s="630" t="s">
        <v>25</v>
      </c>
      <c r="C42" s="672" t="s">
        <v>221</v>
      </c>
      <c r="D42" s="10" t="s">
        <v>67</v>
      </c>
      <c r="E42" s="447">
        <v>2</v>
      </c>
      <c r="F42" s="447">
        <v>2</v>
      </c>
      <c r="G42" s="447">
        <v>2</v>
      </c>
      <c r="H42" s="447">
        <v>4</v>
      </c>
      <c r="I42" s="447">
        <v>2</v>
      </c>
      <c r="J42" s="447">
        <v>2</v>
      </c>
      <c r="K42" s="447">
        <v>2</v>
      </c>
      <c r="L42" s="447">
        <v>4</v>
      </c>
      <c r="M42" s="447">
        <v>2</v>
      </c>
      <c r="N42" s="447">
        <v>2</v>
      </c>
      <c r="O42" s="447">
        <v>4</v>
      </c>
      <c r="P42" s="447">
        <v>2</v>
      </c>
      <c r="Q42" s="447">
        <v>2</v>
      </c>
      <c r="R42" s="447">
        <v>0</v>
      </c>
      <c r="S42" s="85" t="s">
        <v>247</v>
      </c>
      <c r="T42" s="242"/>
      <c r="U42" s="243"/>
      <c r="V42" s="86">
        <f>SUM(E42:R42)</f>
        <v>32</v>
      </c>
      <c r="W42" s="14"/>
      <c r="X42" s="14"/>
      <c r="Y42" s="437"/>
      <c r="Z42" s="437"/>
      <c r="AA42" s="552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37"/>
      <c r="AS42" s="437"/>
      <c r="AT42" s="437"/>
      <c r="AU42" s="437"/>
      <c r="AV42" s="180"/>
      <c r="AW42" s="403"/>
      <c r="AX42" s="86">
        <f t="shared" si="20"/>
        <v>0</v>
      </c>
      <c r="AY42" s="440"/>
      <c r="AZ42" s="440"/>
      <c r="BA42" s="440"/>
      <c r="BB42" s="440"/>
      <c r="BC42" s="440"/>
      <c r="BD42" s="440"/>
      <c r="BE42" s="440"/>
      <c r="BF42" s="441"/>
      <c r="BG42" s="130">
        <f t="shared" si="21"/>
        <v>32</v>
      </c>
    </row>
    <row r="43" spans="1:59" ht="12.75" customHeight="1" x14ac:dyDescent="0.2">
      <c r="A43" s="681"/>
      <c r="B43" s="631"/>
      <c r="C43" s="673"/>
      <c r="D43" s="13" t="s">
        <v>68</v>
      </c>
      <c r="E43" s="410">
        <v>0</v>
      </c>
      <c r="F43" s="410">
        <v>0</v>
      </c>
      <c r="G43" s="410">
        <v>0</v>
      </c>
      <c r="H43" s="410">
        <v>0</v>
      </c>
      <c r="I43" s="410">
        <v>0</v>
      </c>
      <c r="J43" s="410">
        <v>0</v>
      </c>
      <c r="K43" s="410">
        <v>0</v>
      </c>
      <c r="L43" s="410">
        <v>2</v>
      </c>
      <c r="M43" s="410">
        <v>0</v>
      </c>
      <c r="N43" s="410">
        <v>0</v>
      </c>
      <c r="O43" s="410">
        <v>0</v>
      </c>
      <c r="P43" s="410">
        <v>0</v>
      </c>
      <c r="Q43" s="410">
        <v>0</v>
      </c>
      <c r="R43" s="410">
        <v>0</v>
      </c>
      <c r="S43" s="88"/>
      <c r="T43" s="414"/>
      <c r="U43" s="405"/>
      <c r="V43" s="89">
        <f>SUM(E43:R43)</f>
        <v>2</v>
      </c>
      <c r="W43" s="406"/>
      <c r="X43" s="406"/>
      <c r="Y43" s="437"/>
      <c r="Z43" s="437"/>
      <c r="AA43" s="368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37"/>
      <c r="AS43" s="437"/>
      <c r="AT43" s="437"/>
      <c r="AU43" s="437"/>
      <c r="AV43" s="180"/>
      <c r="AW43" s="407"/>
      <c r="AX43" s="89">
        <f t="shared" si="20"/>
        <v>0</v>
      </c>
      <c r="AY43" s="247"/>
      <c r="AZ43" s="247"/>
      <c r="BA43" s="247"/>
      <c r="BB43" s="247"/>
      <c r="BC43" s="247"/>
      <c r="BD43" s="247"/>
      <c r="BE43" s="247"/>
      <c r="BF43" s="412"/>
      <c r="BG43" s="131">
        <f t="shared" si="21"/>
        <v>2</v>
      </c>
    </row>
    <row r="44" spans="1:59" ht="25.5" customHeight="1" thickBot="1" x14ac:dyDescent="0.25">
      <c r="A44" s="681"/>
      <c r="B44" s="123" t="s">
        <v>191</v>
      </c>
      <c r="C44" s="530" t="s">
        <v>222</v>
      </c>
      <c r="D44" s="146" t="s">
        <v>67</v>
      </c>
      <c r="E44" s="409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101"/>
      <c r="T44" s="398"/>
      <c r="U44" s="399"/>
      <c r="V44" s="400">
        <f>SUM(E44:U44)</f>
        <v>0</v>
      </c>
      <c r="W44" s="386"/>
      <c r="X44" s="386"/>
      <c r="Y44" s="555"/>
      <c r="Z44" s="555"/>
      <c r="AA44" s="538"/>
      <c r="AB44" s="118"/>
      <c r="AC44" s="118"/>
      <c r="AD44" s="118"/>
      <c r="AE44" s="118"/>
      <c r="AF44" s="118"/>
      <c r="AG44" s="185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555"/>
      <c r="AS44" s="555"/>
      <c r="AT44" s="555"/>
      <c r="AU44" s="555"/>
      <c r="AV44" s="545"/>
      <c r="AW44" s="470"/>
      <c r="AX44" s="86">
        <f t="shared" si="20"/>
        <v>0</v>
      </c>
      <c r="AY44" s="147"/>
      <c r="AZ44" s="147"/>
      <c r="BA44" s="147"/>
      <c r="BB44" s="147"/>
      <c r="BC44" s="147"/>
      <c r="BD44" s="147"/>
      <c r="BE44" s="147"/>
      <c r="BF44" s="148"/>
      <c r="BG44" s="402">
        <f>SUM(V44,AX44)</f>
        <v>0</v>
      </c>
    </row>
    <row r="45" spans="1:59" x14ac:dyDescent="0.2">
      <c r="A45" s="681"/>
      <c r="B45" s="667" t="s">
        <v>69</v>
      </c>
      <c r="C45" s="668"/>
      <c r="D45" s="669"/>
      <c r="E45" s="119">
        <f t="shared" ref="E45:AX45" si="22">SUM(E8,E14,E26)</f>
        <v>36</v>
      </c>
      <c r="F45" s="119">
        <f t="shared" si="22"/>
        <v>36</v>
      </c>
      <c r="G45" s="119">
        <f t="shared" si="22"/>
        <v>36</v>
      </c>
      <c r="H45" s="119">
        <f t="shared" si="22"/>
        <v>36</v>
      </c>
      <c r="I45" s="119">
        <f t="shared" si="22"/>
        <v>36</v>
      </c>
      <c r="J45" s="119">
        <f t="shared" si="22"/>
        <v>34</v>
      </c>
      <c r="K45" s="119">
        <f t="shared" si="22"/>
        <v>36</v>
      </c>
      <c r="L45" s="119">
        <f t="shared" si="22"/>
        <v>34</v>
      </c>
      <c r="M45" s="119">
        <f t="shared" si="22"/>
        <v>36</v>
      </c>
      <c r="N45" s="119">
        <f t="shared" si="22"/>
        <v>34</v>
      </c>
      <c r="O45" s="119">
        <f t="shared" si="22"/>
        <v>36</v>
      </c>
      <c r="P45" s="119">
        <f t="shared" si="22"/>
        <v>36</v>
      </c>
      <c r="Q45" s="119">
        <f t="shared" si="22"/>
        <v>36</v>
      </c>
      <c r="R45" s="119">
        <f t="shared" si="22"/>
        <v>6</v>
      </c>
      <c r="S45" s="79"/>
      <c r="T45" s="171">
        <f t="shared" si="22"/>
        <v>36</v>
      </c>
      <c r="U45" s="171">
        <f t="shared" si="22"/>
        <v>0</v>
      </c>
      <c r="V45" s="415">
        <f t="shared" si="22"/>
        <v>504</v>
      </c>
      <c r="W45" s="108"/>
      <c r="X45" s="108"/>
      <c r="Y45" s="556">
        <f t="shared" si="22"/>
        <v>36</v>
      </c>
      <c r="Z45" s="556">
        <f t="shared" si="22"/>
        <v>36</v>
      </c>
      <c r="AA45" s="539">
        <f t="shared" si="22"/>
        <v>36</v>
      </c>
      <c r="AB45" s="119">
        <f t="shared" si="22"/>
        <v>36</v>
      </c>
      <c r="AC45" s="119">
        <f t="shared" si="22"/>
        <v>36</v>
      </c>
      <c r="AD45" s="119">
        <f t="shared" si="22"/>
        <v>34</v>
      </c>
      <c r="AE45" s="119">
        <f t="shared" si="22"/>
        <v>34</v>
      </c>
      <c r="AF45" s="119">
        <f t="shared" si="22"/>
        <v>36</v>
      </c>
      <c r="AG45" s="119">
        <f t="shared" si="22"/>
        <v>32</v>
      </c>
      <c r="AH45" s="119">
        <f t="shared" si="22"/>
        <v>34</v>
      </c>
      <c r="AI45" s="119">
        <f t="shared" si="22"/>
        <v>34</v>
      </c>
      <c r="AJ45" s="119">
        <f t="shared" si="22"/>
        <v>34</v>
      </c>
      <c r="AK45" s="119">
        <f t="shared" si="22"/>
        <v>34</v>
      </c>
      <c r="AL45" s="119">
        <f t="shared" si="22"/>
        <v>34</v>
      </c>
      <c r="AM45" s="119">
        <f t="shared" si="22"/>
        <v>34</v>
      </c>
      <c r="AN45" s="119">
        <f t="shared" si="22"/>
        <v>34</v>
      </c>
      <c r="AO45" s="119">
        <f t="shared" si="22"/>
        <v>34</v>
      </c>
      <c r="AP45" s="119">
        <f t="shared" si="22"/>
        <v>36</v>
      </c>
      <c r="AQ45" s="119">
        <f t="shared" si="22"/>
        <v>35</v>
      </c>
      <c r="AR45" s="556">
        <f t="shared" si="22"/>
        <v>36</v>
      </c>
      <c r="AS45" s="556">
        <f t="shared" si="22"/>
        <v>36</v>
      </c>
      <c r="AT45" s="556">
        <f t="shared" si="22"/>
        <v>36</v>
      </c>
      <c r="AU45" s="556">
        <f t="shared" si="22"/>
        <v>36</v>
      </c>
      <c r="AV45" s="180"/>
      <c r="AW45" s="556">
        <f t="shared" si="22"/>
        <v>36</v>
      </c>
      <c r="AX45" s="415">
        <f t="shared" si="22"/>
        <v>839</v>
      </c>
      <c r="AY45" s="119"/>
      <c r="AZ45" s="119"/>
      <c r="BA45" s="119"/>
      <c r="BB45" s="119"/>
      <c r="BC45" s="119"/>
      <c r="BD45" s="119"/>
      <c r="BE45" s="119"/>
      <c r="BF45" s="451"/>
      <c r="BG45" s="454">
        <f>SUM(BG8,BG14,BG26)</f>
        <v>1343</v>
      </c>
    </row>
    <row r="46" spans="1:59" x14ac:dyDescent="0.2">
      <c r="A46" s="681"/>
      <c r="B46" s="598" t="s">
        <v>70</v>
      </c>
      <c r="C46" s="599"/>
      <c r="D46" s="600"/>
      <c r="E46" s="65">
        <f t="shared" ref="E46:AX46" si="23">SUM(E9,E15,E27)</f>
        <v>0</v>
      </c>
      <c r="F46" s="65">
        <f t="shared" si="23"/>
        <v>0</v>
      </c>
      <c r="G46" s="65">
        <f t="shared" si="23"/>
        <v>0</v>
      </c>
      <c r="H46" s="65">
        <f t="shared" si="23"/>
        <v>0</v>
      </c>
      <c r="I46" s="65">
        <f t="shared" si="23"/>
        <v>0</v>
      </c>
      <c r="J46" s="65">
        <f t="shared" si="23"/>
        <v>2</v>
      </c>
      <c r="K46" s="65">
        <f t="shared" si="23"/>
        <v>0</v>
      </c>
      <c r="L46" s="65">
        <f t="shared" si="23"/>
        <v>2</v>
      </c>
      <c r="M46" s="65">
        <f t="shared" si="23"/>
        <v>0</v>
      </c>
      <c r="N46" s="65">
        <f t="shared" si="23"/>
        <v>2</v>
      </c>
      <c r="O46" s="65">
        <f t="shared" si="23"/>
        <v>0</v>
      </c>
      <c r="P46" s="65">
        <f t="shared" si="23"/>
        <v>0</v>
      </c>
      <c r="Q46" s="65">
        <f t="shared" si="23"/>
        <v>0</v>
      </c>
      <c r="R46" s="65">
        <f t="shared" si="23"/>
        <v>0</v>
      </c>
      <c r="S46" s="416"/>
      <c r="T46" s="139">
        <f t="shared" si="23"/>
        <v>0</v>
      </c>
      <c r="U46" s="139">
        <f t="shared" si="23"/>
        <v>0</v>
      </c>
      <c r="V46" s="66">
        <f t="shared" si="23"/>
        <v>6</v>
      </c>
      <c r="W46" s="417"/>
      <c r="X46" s="417"/>
      <c r="Y46" s="243">
        <f t="shared" si="23"/>
        <v>0</v>
      </c>
      <c r="Z46" s="243">
        <f t="shared" si="23"/>
        <v>0</v>
      </c>
      <c r="AA46" s="540">
        <f t="shared" si="23"/>
        <v>0</v>
      </c>
      <c r="AB46" s="65">
        <f t="shared" si="23"/>
        <v>0</v>
      </c>
      <c r="AC46" s="65">
        <f t="shared" si="23"/>
        <v>0</v>
      </c>
      <c r="AD46" s="65">
        <f t="shared" si="23"/>
        <v>2</v>
      </c>
      <c r="AE46" s="65">
        <f t="shared" si="23"/>
        <v>2</v>
      </c>
      <c r="AF46" s="65">
        <f t="shared" si="23"/>
        <v>0</v>
      </c>
      <c r="AG46" s="65">
        <f t="shared" si="23"/>
        <v>4</v>
      </c>
      <c r="AH46" s="65">
        <f t="shared" si="23"/>
        <v>2</v>
      </c>
      <c r="AI46" s="65">
        <f t="shared" si="23"/>
        <v>2</v>
      </c>
      <c r="AJ46" s="65">
        <f t="shared" si="23"/>
        <v>2</v>
      </c>
      <c r="AK46" s="65">
        <f t="shared" si="23"/>
        <v>2</v>
      </c>
      <c r="AL46" s="65">
        <f t="shared" si="23"/>
        <v>2</v>
      </c>
      <c r="AM46" s="65">
        <f t="shared" si="23"/>
        <v>2</v>
      </c>
      <c r="AN46" s="65">
        <f t="shared" si="23"/>
        <v>2</v>
      </c>
      <c r="AO46" s="65">
        <f t="shared" si="23"/>
        <v>2</v>
      </c>
      <c r="AP46" s="65">
        <f t="shared" si="23"/>
        <v>0</v>
      </c>
      <c r="AQ46" s="65">
        <f t="shared" si="23"/>
        <v>1</v>
      </c>
      <c r="AR46" s="243">
        <f t="shared" si="23"/>
        <v>0</v>
      </c>
      <c r="AS46" s="243">
        <f t="shared" si="23"/>
        <v>0</v>
      </c>
      <c r="AT46" s="243">
        <f t="shared" si="23"/>
        <v>0</v>
      </c>
      <c r="AU46" s="243">
        <f t="shared" si="23"/>
        <v>0</v>
      </c>
      <c r="AV46" s="180"/>
      <c r="AW46" s="243">
        <f t="shared" si="23"/>
        <v>0</v>
      </c>
      <c r="AX46" s="66">
        <f t="shared" si="23"/>
        <v>25</v>
      </c>
      <c r="AY46" s="65"/>
      <c r="AZ46" s="65"/>
      <c r="BA46" s="65"/>
      <c r="BB46" s="65"/>
      <c r="BC46" s="65"/>
      <c r="BD46" s="65"/>
      <c r="BE46" s="65"/>
      <c r="BF46" s="452"/>
      <c r="BG46" s="455">
        <f>SUM(BG9,BG15,BG27)</f>
        <v>31</v>
      </c>
    </row>
    <row r="47" spans="1:59" ht="13.5" thickBot="1" x14ac:dyDescent="0.25">
      <c r="A47" s="693"/>
      <c r="B47" s="601" t="s">
        <v>71</v>
      </c>
      <c r="C47" s="602"/>
      <c r="D47" s="603"/>
      <c r="E47" s="126">
        <f>SUM(E45:E46)</f>
        <v>36</v>
      </c>
      <c r="F47" s="126">
        <f t="shared" ref="F47:BG47" si="24">SUM(F45:F46)</f>
        <v>36</v>
      </c>
      <c r="G47" s="126">
        <f t="shared" si="24"/>
        <v>36</v>
      </c>
      <c r="H47" s="126">
        <f t="shared" si="24"/>
        <v>36</v>
      </c>
      <c r="I47" s="126">
        <f t="shared" si="24"/>
        <v>36</v>
      </c>
      <c r="J47" s="126">
        <f t="shared" si="24"/>
        <v>36</v>
      </c>
      <c r="K47" s="126">
        <f t="shared" si="24"/>
        <v>36</v>
      </c>
      <c r="L47" s="126">
        <f t="shared" si="24"/>
        <v>36</v>
      </c>
      <c r="M47" s="126">
        <f t="shared" si="24"/>
        <v>36</v>
      </c>
      <c r="N47" s="126">
        <f t="shared" si="24"/>
        <v>36</v>
      </c>
      <c r="O47" s="126">
        <f t="shared" si="24"/>
        <v>36</v>
      </c>
      <c r="P47" s="126">
        <f t="shared" si="24"/>
        <v>36</v>
      </c>
      <c r="Q47" s="126">
        <f t="shared" si="24"/>
        <v>36</v>
      </c>
      <c r="R47" s="126">
        <f t="shared" si="24"/>
        <v>6</v>
      </c>
      <c r="S47" s="449"/>
      <c r="T47" s="173">
        <f t="shared" si="24"/>
        <v>36</v>
      </c>
      <c r="U47" s="173">
        <f t="shared" si="24"/>
        <v>0</v>
      </c>
      <c r="V47" s="205">
        <f t="shared" si="24"/>
        <v>510</v>
      </c>
      <c r="W47" s="450"/>
      <c r="X47" s="450"/>
      <c r="Y47" s="557">
        <f t="shared" si="24"/>
        <v>36</v>
      </c>
      <c r="Z47" s="557">
        <f t="shared" si="24"/>
        <v>36</v>
      </c>
      <c r="AA47" s="541">
        <f t="shared" si="24"/>
        <v>36</v>
      </c>
      <c r="AB47" s="126">
        <f t="shared" si="24"/>
        <v>36</v>
      </c>
      <c r="AC47" s="126">
        <f t="shared" si="24"/>
        <v>36</v>
      </c>
      <c r="AD47" s="126">
        <f t="shared" si="24"/>
        <v>36</v>
      </c>
      <c r="AE47" s="126">
        <f t="shared" si="24"/>
        <v>36</v>
      </c>
      <c r="AF47" s="126">
        <f t="shared" si="24"/>
        <v>36</v>
      </c>
      <c r="AG47" s="126">
        <f t="shared" si="24"/>
        <v>36</v>
      </c>
      <c r="AH47" s="126">
        <f t="shared" si="24"/>
        <v>36</v>
      </c>
      <c r="AI47" s="126">
        <f t="shared" si="24"/>
        <v>36</v>
      </c>
      <c r="AJ47" s="126">
        <f t="shared" si="24"/>
        <v>36</v>
      </c>
      <c r="AK47" s="126">
        <f t="shared" si="24"/>
        <v>36</v>
      </c>
      <c r="AL47" s="126">
        <f t="shared" si="24"/>
        <v>36</v>
      </c>
      <c r="AM47" s="126">
        <f t="shared" si="24"/>
        <v>36</v>
      </c>
      <c r="AN47" s="126">
        <f t="shared" si="24"/>
        <v>36</v>
      </c>
      <c r="AO47" s="126">
        <f t="shared" si="24"/>
        <v>36</v>
      </c>
      <c r="AP47" s="126">
        <f t="shared" si="24"/>
        <v>36</v>
      </c>
      <c r="AQ47" s="126">
        <f t="shared" si="24"/>
        <v>36</v>
      </c>
      <c r="AR47" s="557">
        <f t="shared" si="24"/>
        <v>36</v>
      </c>
      <c r="AS47" s="557">
        <f t="shared" si="24"/>
        <v>36</v>
      </c>
      <c r="AT47" s="557">
        <f t="shared" si="24"/>
        <v>36</v>
      </c>
      <c r="AU47" s="557">
        <f t="shared" si="24"/>
        <v>36</v>
      </c>
      <c r="AV47" s="180"/>
      <c r="AW47" s="557">
        <f t="shared" si="24"/>
        <v>36</v>
      </c>
      <c r="AX47" s="205">
        <f t="shared" si="24"/>
        <v>864</v>
      </c>
      <c r="AY47" s="126"/>
      <c r="AZ47" s="126"/>
      <c r="BA47" s="126"/>
      <c r="BB47" s="126"/>
      <c r="BC47" s="126"/>
      <c r="BD47" s="126"/>
      <c r="BE47" s="126"/>
      <c r="BF47" s="453"/>
      <c r="BG47" s="174">
        <f t="shared" si="24"/>
        <v>1374</v>
      </c>
    </row>
    <row r="48" spans="1:59" x14ac:dyDescent="0.2">
      <c r="A48" s="51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</row>
    <row r="49" spans="1:1" ht="26.25" customHeight="1" x14ac:dyDescent="0.2">
      <c r="A49" s="516"/>
    </row>
    <row r="50" spans="1:1" ht="18.75" customHeight="1" x14ac:dyDescent="0.2">
      <c r="A50" s="516"/>
    </row>
    <row r="51" spans="1:1" ht="25.5" customHeight="1" x14ac:dyDescent="0.2">
      <c r="A51" s="516"/>
    </row>
    <row r="52" spans="1:1" ht="24.75" customHeight="1" x14ac:dyDescent="0.2">
      <c r="A52" s="516"/>
    </row>
    <row r="53" spans="1:1" ht="14.25" customHeight="1" x14ac:dyDescent="0.2">
      <c r="A53" s="516"/>
    </row>
    <row r="54" spans="1:1" ht="23.25" customHeight="1" x14ac:dyDescent="0.2">
      <c r="A54" s="516"/>
    </row>
    <row r="55" spans="1:1" ht="25.5" customHeight="1" x14ac:dyDescent="0.2">
      <c r="A55" s="516"/>
    </row>
    <row r="56" spans="1:1" ht="12.75" customHeight="1" x14ac:dyDescent="0.2">
      <c r="A56" s="516"/>
    </row>
    <row r="57" spans="1:1" ht="12.75" customHeight="1" x14ac:dyDescent="0.2">
      <c r="A57" s="516"/>
    </row>
    <row r="58" spans="1:1" ht="13.5" customHeight="1" x14ac:dyDescent="0.2">
      <c r="A58" s="516"/>
    </row>
    <row r="59" spans="1:1" x14ac:dyDescent="0.2">
      <c r="A59" s="516"/>
    </row>
    <row r="60" spans="1:1" ht="12.75" customHeight="1" x14ac:dyDescent="0.2">
      <c r="A60" s="516"/>
    </row>
    <row r="61" spans="1:1" x14ac:dyDescent="0.2">
      <c r="A61" s="516"/>
    </row>
    <row r="62" spans="1:1" ht="20.100000000000001" customHeight="1" x14ac:dyDescent="0.2">
      <c r="A62" s="516"/>
    </row>
    <row r="63" spans="1:1" ht="20.100000000000001" customHeight="1" x14ac:dyDescent="0.2">
      <c r="A63" s="516"/>
    </row>
    <row r="64" spans="1:1" ht="42" customHeight="1" x14ac:dyDescent="0.2">
      <c r="A64" s="516"/>
    </row>
    <row r="65" spans="1:1" ht="59.25" customHeight="1" x14ac:dyDescent="0.2">
      <c r="A65" s="516"/>
    </row>
    <row r="66" spans="1:1" ht="20.100000000000001" customHeight="1" x14ac:dyDescent="0.2">
      <c r="A66" s="516"/>
    </row>
    <row r="67" spans="1:1" ht="20.100000000000001" customHeight="1" x14ac:dyDescent="0.2">
      <c r="A67" s="516"/>
    </row>
    <row r="68" spans="1:1" ht="12.75" customHeight="1" x14ac:dyDescent="0.2">
      <c r="A68" s="516"/>
    </row>
    <row r="69" spans="1:1" x14ac:dyDescent="0.2">
      <c r="A69" s="516"/>
    </row>
    <row r="70" spans="1:1" ht="27" customHeight="1" x14ac:dyDescent="0.2">
      <c r="A70" s="516"/>
    </row>
    <row r="71" spans="1:1" ht="36.75" customHeight="1" x14ac:dyDescent="0.2">
      <c r="A71" s="516"/>
    </row>
    <row r="72" spans="1:1" x14ac:dyDescent="0.2">
      <c r="A72" s="516"/>
    </row>
    <row r="73" spans="1:1" x14ac:dyDescent="0.2">
      <c r="A73" s="516"/>
    </row>
    <row r="74" spans="1:1" x14ac:dyDescent="0.2">
      <c r="A74" s="516"/>
    </row>
    <row r="75" spans="1:1" ht="43.5" customHeight="1" x14ac:dyDescent="0.2">
      <c r="A75" s="516"/>
    </row>
    <row r="76" spans="1:1" ht="31.5" customHeight="1" x14ac:dyDescent="0.2">
      <c r="A76" s="516"/>
    </row>
    <row r="77" spans="1:1" x14ac:dyDescent="0.2">
      <c r="A77" s="516"/>
    </row>
    <row r="78" spans="1:1" x14ac:dyDescent="0.2">
      <c r="A78" s="516"/>
    </row>
    <row r="79" spans="1:1" x14ac:dyDescent="0.2">
      <c r="A79" s="516"/>
    </row>
    <row r="80" spans="1:1" x14ac:dyDescent="0.2">
      <c r="A80" s="516"/>
    </row>
    <row r="81" spans="1:1" x14ac:dyDescent="0.2">
      <c r="A81" s="516"/>
    </row>
    <row r="82" spans="1:1" x14ac:dyDescent="0.2">
      <c r="A82" s="516"/>
    </row>
    <row r="83" spans="1:1" ht="19.5" customHeight="1" x14ac:dyDescent="0.2">
      <c r="A83" s="516"/>
    </row>
    <row r="84" spans="1:1" ht="20.100000000000001" customHeight="1" x14ac:dyDescent="0.2">
      <c r="A84" s="516"/>
    </row>
    <row r="85" spans="1:1" ht="12.75" customHeight="1" x14ac:dyDescent="0.2">
      <c r="A85" s="516"/>
    </row>
    <row r="86" spans="1:1" ht="12.75" customHeight="1" x14ac:dyDescent="0.2">
      <c r="A86" s="516"/>
    </row>
    <row r="87" spans="1:1" ht="12.75" hidden="1" customHeight="1" x14ac:dyDescent="0.2">
      <c r="A87" s="516"/>
    </row>
    <row r="88" spans="1:1" ht="12.75" hidden="1" customHeight="1" x14ac:dyDescent="0.2">
      <c r="A88" s="516"/>
    </row>
    <row r="89" spans="1:1" ht="12.75" hidden="1" customHeight="1" x14ac:dyDescent="0.2">
      <c r="A89" s="516"/>
    </row>
    <row r="90" spans="1:1" ht="12.75" hidden="1" customHeight="1" x14ac:dyDescent="0.2">
      <c r="A90" s="516"/>
    </row>
    <row r="91" spans="1:1" x14ac:dyDescent="0.2">
      <c r="A91" s="516"/>
    </row>
    <row r="92" spans="1:1" ht="13.5" thickBot="1" x14ac:dyDescent="0.25">
      <c r="A92" s="517"/>
    </row>
    <row r="93" spans="1:1" ht="27" customHeight="1" x14ac:dyDescent="0.2">
      <c r="A93" s="680" t="s">
        <v>81</v>
      </c>
    </row>
    <row r="94" spans="1:1" ht="27" customHeight="1" x14ac:dyDescent="0.2">
      <c r="A94" s="681"/>
    </row>
    <row r="95" spans="1:1" x14ac:dyDescent="0.2">
      <c r="A95" s="681"/>
    </row>
    <row r="96" spans="1:1" x14ac:dyDescent="0.2">
      <c r="A96" s="681"/>
    </row>
    <row r="97" spans="1:1" ht="12.75" hidden="1" customHeight="1" x14ac:dyDescent="0.2">
      <c r="A97" s="681"/>
    </row>
    <row r="98" spans="1:1" ht="12.75" hidden="1" customHeight="1" x14ac:dyDescent="0.2">
      <c r="A98" s="681"/>
    </row>
    <row r="99" spans="1:1" ht="12.75" hidden="1" customHeight="1" x14ac:dyDescent="0.2">
      <c r="A99" s="681"/>
    </row>
    <row r="100" spans="1:1" ht="12.75" hidden="1" customHeight="1" x14ac:dyDescent="0.2">
      <c r="A100" s="681"/>
    </row>
    <row r="101" spans="1:1" ht="12.75" hidden="1" customHeight="1" x14ac:dyDescent="0.2">
      <c r="A101" s="681"/>
    </row>
    <row r="102" spans="1:1" ht="12.75" hidden="1" customHeight="1" x14ac:dyDescent="0.2">
      <c r="A102" s="681"/>
    </row>
    <row r="103" spans="1:1" x14ac:dyDescent="0.2">
      <c r="A103" s="681"/>
    </row>
    <row r="104" spans="1:1" x14ac:dyDescent="0.2">
      <c r="A104" s="681"/>
    </row>
    <row r="105" spans="1:1" ht="24.95" customHeight="1" x14ac:dyDescent="0.2">
      <c r="A105" s="681"/>
    </row>
    <row r="106" spans="1:1" ht="24.95" customHeight="1" x14ac:dyDescent="0.2">
      <c r="A106" s="681"/>
    </row>
    <row r="107" spans="1:1" ht="24.95" customHeight="1" thickBot="1" x14ac:dyDescent="0.25">
      <c r="A107" s="682"/>
    </row>
  </sheetData>
  <mergeCells count="56">
    <mergeCell ref="A3:A7"/>
    <mergeCell ref="C10:C11"/>
    <mergeCell ref="B10:B11"/>
    <mergeCell ref="B8:B9"/>
    <mergeCell ref="C8:C9"/>
    <mergeCell ref="C24:C25"/>
    <mergeCell ref="B39:B40"/>
    <mergeCell ref="C39:C40"/>
    <mergeCell ref="B28:B29"/>
    <mergeCell ref="A8:A47"/>
    <mergeCell ref="B26:B27"/>
    <mergeCell ref="B24:B25"/>
    <mergeCell ref="D3:D7"/>
    <mergeCell ref="AC3:AE3"/>
    <mergeCell ref="AK3:AM3"/>
    <mergeCell ref="AG3:AI3"/>
    <mergeCell ref="A93:A107"/>
    <mergeCell ref="B14:B15"/>
    <mergeCell ref="C14:C15"/>
    <mergeCell ref="B33:B34"/>
    <mergeCell ref="B3:B7"/>
    <mergeCell ref="C3:C7"/>
    <mergeCell ref="B12:B13"/>
    <mergeCell ref="B18:B19"/>
    <mergeCell ref="C18:C19"/>
    <mergeCell ref="C28:C29"/>
    <mergeCell ref="B30:B31"/>
    <mergeCell ref="C30:C31"/>
    <mergeCell ref="C12:C13"/>
    <mergeCell ref="B47:D47"/>
    <mergeCell ref="B45:D45"/>
    <mergeCell ref="B46:D46"/>
    <mergeCell ref="B35:B36"/>
    <mergeCell ref="C35:C36"/>
    <mergeCell ref="B16:B17"/>
    <mergeCell ref="C16:C17"/>
    <mergeCell ref="B20:B21"/>
    <mergeCell ref="C20:C21"/>
    <mergeCell ref="B22:B23"/>
    <mergeCell ref="B42:B43"/>
    <mergeCell ref="C42:C43"/>
    <mergeCell ref="C22:C23"/>
    <mergeCell ref="C26:C27"/>
    <mergeCell ref="C33:C34"/>
    <mergeCell ref="BB3:BE3"/>
    <mergeCell ref="BG3:BG7"/>
    <mergeCell ref="E4:BF4"/>
    <mergeCell ref="E6:BF6"/>
    <mergeCell ref="N3:Q3"/>
    <mergeCell ref="T3:U3"/>
    <mergeCell ref="X3:AA3"/>
    <mergeCell ref="AY3:BA3"/>
    <mergeCell ref="J3:M3"/>
    <mergeCell ref="F3:H3"/>
    <mergeCell ref="AO3:AR3"/>
    <mergeCell ref="AT3:AV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zoomScale="70" zoomScaleNormal="70" workbookViewId="0">
      <selection activeCell="E4" sqref="E4:BJ4"/>
    </sheetView>
  </sheetViews>
  <sheetFormatPr defaultRowHeight="12.75" x14ac:dyDescent="0.2"/>
  <cols>
    <col min="1" max="1" width="2.85546875" customWidth="1"/>
    <col min="2" max="2" width="9.42578125" customWidth="1"/>
    <col min="3" max="3" width="22.140625" customWidth="1"/>
    <col min="4" max="4" width="8.5703125" customWidth="1"/>
    <col min="5" max="20" width="3.28515625" customWidth="1"/>
    <col min="21" max="21" width="7.7109375" customWidth="1"/>
    <col min="22" max="23" width="2.7109375" customWidth="1"/>
    <col min="24" max="24" width="4.7109375" customWidth="1"/>
    <col min="25" max="26" width="2.28515625" customWidth="1"/>
    <col min="27" max="41" width="3.28515625" customWidth="1"/>
    <col min="42" max="42" width="6.140625" customWidth="1"/>
    <col min="43" max="62" width="2.7109375" customWidth="1"/>
    <col min="63" max="63" width="5.42578125" customWidth="1"/>
  </cols>
  <sheetData>
    <row r="1" spans="1:63" ht="15" x14ac:dyDescent="0.25">
      <c r="B1" s="2" t="s">
        <v>54</v>
      </c>
      <c r="AO1" t="s">
        <v>68</v>
      </c>
    </row>
    <row r="2" spans="1:63" ht="15.75" thickBot="1" x14ac:dyDescent="0.3">
      <c r="B2" s="2" t="s">
        <v>177</v>
      </c>
      <c r="C2" s="3"/>
      <c r="D2" s="3" t="s">
        <v>231</v>
      </c>
      <c r="U2" s="3"/>
    </row>
    <row r="3" spans="1:63" ht="64.5" customHeight="1" x14ac:dyDescent="0.2">
      <c r="A3" s="634" t="s">
        <v>40</v>
      </c>
      <c r="B3" s="736" t="s">
        <v>0</v>
      </c>
      <c r="C3" s="640" t="s">
        <v>55</v>
      </c>
      <c r="D3" s="620" t="s">
        <v>56</v>
      </c>
      <c r="E3" s="17" t="s">
        <v>91</v>
      </c>
      <c r="F3" s="633" t="s">
        <v>41</v>
      </c>
      <c r="G3" s="633"/>
      <c r="H3" s="633"/>
      <c r="I3" s="18" t="s">
        <v>92</v>
      </c>
      <c r="J3" s="619" t="s">
        <v>42</v>
      </c>
      <c r="K3" s="619"/>
      <c r="L3" s="619"/>
      <c r="M3" s="619"/>
      <c r="N3" s="619" t="s">
        <v>43</v>
      </c>
      <c r="O3" s="619"/>
      <c r="P3" s="619"/>
      <c r="Q3" s="619"/>
      <c r="R3" s="4" t="s">
        <v>93</v>
      </c>
      <c r="S3" s="728" t="s">
        <v>44</v>
      </c>
      <c r="T3" s="664"/>
      <c r="U3" s="418" t="s">
        <v>53</v>
      </c>
      <c r="V3" s="728" t="s">
        <v>44</v>
      </c>
      <c r="W3" s="664"/>
      <c r="X3" s="5" t="s">
        <v>57</v>
      </c>
      <c r="Y3" s="4" t="s">
        <v>94</v>
      </c>
      <c r="Z3" s="619" t="s">
        <v>45</v>
      </c>
      <c r="AA3" s="619"/>
      <c r="AB3" s="619"/>
      <c r="AC3" s="619"/>
      <c r="AD3" s="4" t="s">
        <v>95</v>
      </c>
      <c r="AE3" s="619" t="s">
        <v>46</v>
      </c>
      <c r="AF3" s="619"/>
      <c r="AG3" s="619"/>
      <c r="AH3" s="4" t="s">
        <v>115</v>
      </c>
      <c r="AI3" s="656" t="s">
        <v>47</v>
      </c>
      <c r="AJ3" s="657"/>
      <c r="AK3" s="657"/>
      <c r="AL3" s="657"/>
      <c r="AM3" s="658"/>
      <c r="AN3" s="4" t="s">
        <v>58</v>
      </c>
      <c r="AO3" s="196"/>
      <c r="AP3" s="585" t="s">
        <v>57</v>
      </c>
      <c r="AQ3" s="129" t="s">
        <v>48</v>
      </c>
      <c r="AR3" s="4" t="s">
        <v>59</v>
      </c>
      <c r="AS3" s="619" t="s">
        <v>49</v>
      </c>
      <c r="AT3" s="619"/>
      <c r="AU3" s="619"/>
      <c r="AV3" s="619"/>
      <c r="AW3" s="4" t="s">
        <v>60</v>
      </c>
      <c r="AX3" s="619" t="s">
        <v>50</v>
      </c>
      <c r="AY3" s="619"/>
      <c r="AZ3" s="619"/>
      <c r="BA3" s="4" t="s">
        <v>61</v>
      </c>
      <c r="BB3" s="619" t="s">
        <v>51</v>
      </c>
      <c r="BC3" s="619"/>
      <c r="BD3" s="619"/>
      <c r="BE3" s="619"/>
      <c r="BF3" s="619" t="s">
        <v>52</v>
      </c>
      <c r="BG3" s="619"/>
      <c r="BH3" s="619"/>
      <c r="BI3" s="619"/>
      <c r="BJ3" s="6" t="s">
        <v>62</v>
      </c>
      <c r="BK3" s="623" t="s">
        <v>63</v>
      </c>
    </row>
    <row r="4" spans="1:63" x14ac:dyDescent="0.2">
      <c r="A4" s="635"/>
      <c r="B4" s="737"/>
      <c r="C4" s="641"/>
      <c r="D4" s="621"/>
      <c r="E4" s="661" t="s">
        <v>64</v>
      </c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62"/>
      <c r="BK4" s="624"/>
    </row>
    <row r="5" spans="1:63" x14ac:dyDescent="0.2">
      <c r="A5" s="635"/>
      <c r="B5" s="737"/>
      <c r="C5" s="641"/>
      <c r="D5" s="621"/>
      <c r="E5" s="7">
        <v>35</v>
      </c>
      <c r="F5" s="19">
        <v>36</v>
      </c>
      <c r="G5" s="19">
        <v>37</v>
      </c>
      <c r="H5" s="19">
        <v>38</v>
      </c>
      <c r="I5" s="19">
        <v>39</v>
      </c>
      <c r="J5" s="19">
        <v>40</v>
      </c>
      <c r="K5" s="19">
        <v>41</v>
      </c>
      <c r="L5" s="19">
        <v>42</v>
      </c>
      <c r="M5" s="19">
        <v>43</v>
      </c>
      <c r="N5" s="19">
        <v>44</v>
      </c>
      <c r="O5" s="19">
        <v>45</v>
      </c>
      <c r="P5" s="19">
        <v>46</v>
      </c>
      <c r="Q5" s="19">
        <v>47</v>
      </c>
      <c r="R5" s="19">
        <v>48</v>
      </c>
      <c r="S5" s="20">
        <v>49</v>
      </c>
      <c r="T5" s="19">
        <v>50</v>
      </c>
      <c r="U5" s="729">
        <v>51</v>
      </c>
      <c r="V5" s="730"/>
      <c r="W5" s="7">
        <v>52</v>
      </c>
      <c r="X5" s="8"/>
      <c r="Y5" s="194">
        <v>52</v>
      </c>
      <c r="Z5" s="20">
        <v>1</v>
      </c>
      <c r="AA5" s="7">
        <v>2</v>
      </c>
      <c r="AB5" s="19">
        <v>3</v>
      </c>
      <c r="AC5" s="19">
        <v>4</v>
      </c>
      <c r="AD5" s="19">
        <v>5</v>
      </c>
      <c r="AE5" s="19">
        <v>6</v>
      </c>
      <c r="AF5" s="19">
        <v>7</v>
      </c>
      <c r="AG5" s="19">
        <v>8</v>
      </c>
      <c r="AH5" s="19">
        <v>9</v>
      </c>
      <c r="AI5" s="19">
        <v>10</v>
      </c>
      <c r="AJ5" s="20">
        <v>11</v>
      </c>
      <c r="AK5" s="20">
        <v>12</v>
      </c>
      <c r="AL5" s="583">
        <v>13</v>
      </c>
      <c r="AM5" s="583">
        <v>14</v>
      </c>
      <c r="AN5" s="19">
        <v>15</v>
      </c>
      <c r="AO5" s="19">
        <v>16</v>
      </c>
      <c r="AP5" s="8"/>
      <c r="AQ5" s="19">
        <v>16</v>
      </c>
      <c r="AR5" s="19">
        <v>17</v>
      </c>
      <c r="AS5" s="19">
        <v>18</v>
      </c>
      <c r="AT5" s="19">
        <v>19</v>
      </c>
      <c r="AU5" s="19">
        <v>20</v>
      </c>
      <c r="AV5" s="19">
        <v>21</v>
      </c>
      <c r="AW5" s="19">
        <v>22</v>
      </c>
      <c r="AX5" s="19">
        <v>23</v>
      </c>
      <c r="AY5" s="19">
        <v>24</v>
      </c>
      <c r="AZ5" s="19">
        <v>25</v>
      </c>
      <c r="BA5" s="19">
        <v>26</v>
      </c>
      <c r="BB5" s="19">
        <v>27</v>
      </c>
      <c r="BC5" s="19">
        <v>28</v>
      </c>
      <c r="BD5" s="19">
        <v>29</v>
      </c>
      <c r="BE5" s="19">
        <v>30</v>
      </c>
      <c r="BF5" s="19">
        <v>31</v>
      </c>
      <c r="BG5" s="19">
        <v>32</v>
      </c>
      <c r="BH5" s="19">
        <v>33</v>
      </c>
      <c r="BI5" s="19">
        <v>34</v>
      </c>
      <c r="BJ5" s="419">
        <v>35</v>
      </c>
      <c r="BK5" s="624"/>
    </row>
    <row r="6" spans="1:63" x14ac:dyDescent="0.2">
      <c r="A6" s="635"/>
      <c r="B6" s="737"/>
      <c r="C6" s="641"/>
      <c r="D6" s="621"/>
      <c r="E6" s="653" t="s">
        <v>65</v>
      </c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4"/>
      <c r="AO6" s="654"/>
      <c r="AP6" s="654"/>
      <c r="AQ6" s="654"/>
      <c r="AR6" s="654"/>
      <c r="AS6" s="654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54"/>
      <c r="BG6" s="654"/>
      <c r="BH6" s="654"/>
      <c r="BI6" s="654"/>
      <c r="BJ6" s="662"/>
      <c r="BK6" s="624"/>
    </row>
    <row r="7" spans="1:63" ht="13.5" thickBot="1" x14ac:dyDescent="0.25">
      <c r="A7" s="636"/>
      <c r="B7" s="738"/>
      <c r="C7" s="642"/>
      <c r="D7" s="622"/>
      <c r="E7" s="177">
        <v>1</v>
      </c>
      <c r="F7" s="178">
        <v>2</v>
      </c>
      <c r="G7" s="178">
        <v>3</v>
      </c>
      <c r="H7" s="178">
        <v>4</v>
      </c>
      <c r="I7" s="178">
        <v>5</v>
      </c>
      <c r="J7" s="178">
        <v>6</v>
      </c>
      <c r="K7" s="178">
        <v>7</v>
      </c>
      <c r="L7" s="178">
        <v>8</v>
      </c>
      <c r="M7" s="178">
        <v>9</v>
      </c>
      <c r="N7" s="178">
        <v>10</v>
      </c>
      <c r="O7" s="178">
        <v>11</v>
      </c>
      <c r="P7" s="178">
        <v>12</v>
      </c>
      <c r="Q7" s="178">
        <v>13</v>
      </c>
      <c r="R7" s="179">
        <v>14</v>
      </c>
      <c r="S7" s="78">
        <v>15</v>
      </c>
      <c r="T7" s="9">
        <v>16</v>
      </c>
      <c r="U7" s="78">
        <v>17</v>
      </c>
      <c r="V7" s="201">
        <v>17</v>
      </c>
      <c r="W7" s="199">
        <v>18</v>
      </c>
      <c r="X7" s="77"/>
      <c r="Y7" s="200">
        <v>18</v>
      </c>
      <c r="Z7" s="195">
        <v>19</v>
      </c>
      <c r="AA7" s="268">
        <v>20</v>
      </c>
      <c r="AB7" s="178">
        <v>21</v>
      </c>
      <c r="AC7" s="178">
        <v>22</v>
      </c>
      <c r="AD7" s="178">
        <v>23</v>
      </c>
      <c r="AE7" s="178">
        <v>24</v>
      </c>
      <c r="AF7" s="178">
        <v>25</v>
      </c>
      <c r="AG7" s="178">
        <v>26</v>
      </c>
      <c r="AH7" s="178">
        <v>27</v>
      </c>
      <c r="AI7" s="179">
        <v>28</v>
      </c>
      <c r="AJ7" s="78">
        <v>29</v>
      </c>
      <c r="AK7" s="78">
        <v>30</v>
      </c>
      <c r="AL7" s="584">
        <v>31</v>
      </c>
      <c r="AM7" s="584">
        <v>32</v>
      </c>
      <c r="AN7" s="178">
        <v>33</v>
      </c>
      <c r="AO7" s="178">
        <v>34</v>
      </c>
      <c r="AP7" s="77"/>
      <c r="AQ7" s="178">
        <v>34</v>
      </c>
      <c r="AR7" s="178">
        <v>35</v>
      </c>
      <c r="AS7" s="178">
        <v>36</v>
      </c>
      <c r="AT7" s="178">
        <v>37</v>
      </c>
      <c r="AU7" s="178">
        <v>38</v>
      </c>
      <c r="AV7" s="178">
        <v>39</v>
      </c>
      <c r="AW7" s="178">
        <v>40</v>
      </c>
      <c r="AX7" s="178">
        <v>41</v>
      </c>
      <c r="AY7" s="178">
        <v>42</v>
      </c>
      <c r="AZ7" s="178">
        <v>43</v>
      </c>
      <c r="BA7" s="178">
        <v>44</v>
      </c>
      <c r="BB7" s="178">
        <v>45</v>
      </c>
      <c r="BC7" s="178">
        <v>46</v>
      </c>
      <c r="BD7" s="178">
        <v>47</v>
      </c>
      <c r="BE7" s="178">
        <v>48</v>
      </c>
      <c r="BF7" s="178">
        <v>49</v>
      </c>
      <c r="BG7" s="178">
        <v>50</v>
      </c>
      <c r="BH7" s="178">
        <v>51</v>
      </c>
      <c r="BI7" s="178">
        <v>52</v>
      </c>
      <c r="BJ7" s="420">
        <v>53</v>
      </c>
      <c r="BK7" s="625"/>
    </row>
    <row r="8" spans="1:63" ht="20.100000000000001" customHeight="1" x14ac:dyDescent="0.2">
      <c r="A8" s="680" t="s">
        <v>85</v>
      </c>
      <c r="B8" s="718" t="s">
        <v>1</v>
      </c>
      <c r="C8" s="695" t="s">
        <v>66</v>
      </c>
      <c r="D8" s="237" t="s">
        <v>67</v>
      </c>
      <c r="E8" s="79">
        <f t="shared" ref="E8:P8" si="0">SUM(E10,E12,E14)</f>
        <v>8</v>
      </c>
      <c r="F8" s="79">
        <f t="shared" si="0"/>
        <v>8</v>
      </c>
      <c r="G8" s="79"/>
      <c r="H8" s="79"/>
      <c r="I8" s="79">
        <f t="shared" si="0"/>
        <v>8</v>
      </c>
      <c r="J8" s="79">
        <f t="shared" si="0"/>
        <v>10</v>
      </c>
      <c r="K8" s="79">
        <f t="shared" si="0"/>
        <v>8</v>
      </c>
      <c r="L8" s="79">
        <f t="shared" si="0"/>
        <v>10</v>
      </c>
      <c r="M8" s="79">
        <f t="shared" si="0"/>
        <v>10</v>
      </c>
      <c r="N8" s="79">
        <f t="shared" si="0"/>
        <v>8</v>
      </c>
      <c r="O8" s="79">
        <f t="shared" si="0"/>
        <v>10</v>
      </c>
      <c r="P8" s="79">
        <f t="shared" si="0"/>
        <v>10</v>
      </c>
      <c r="Q8" s="79">
        <f t="shared" ref="Q8:R8" si="1">SUM(Q10,Q12,Q14)</f>
        <v>10</v>
      </c>
      <c r="R8" s="79">
        <f t="shared" si="1"/>
        <v>8</v>
      </c>
      <c r="S8" s="79"/>
      <c r="T8" s="79"/>
      <c r="U8" s="79"/>
      <c r="V8" s="79"/>
      <c r="W8" s="79"/>
      <c r="X8" s="79">
        <f>SUM(X10,X12,X14)</f>
        <v>108</v>
      </c>
      <c r="Y8" s="79"/>
      <c r="Z8" s="79"/>
      <c r="AA8" s="79">
        <f t="shared" ref="AA8:AI8" si="2">SUM(AA10,AA12,AA14)</f>
        <v>2</v>
      </c>
      <c r="AB8" s="79">
        <f t="shared" si="2"/>
        <v>2</v>
      </c>
      <c r="AC8" s="79">
        <f t="shared" si="2"/>
        <v>2</v>
      </c>
      <c r="AD8" s="79">
        <f t="shared" si="2"/>
        <v>2</v>
      </c>
      <c r="AE8" s="79">
        <f t="shared" si="2"/>
        <v>2</v>
      </c>
      <c r="AF8" s="79">
        <f t="shared" si="2"/>
        <v>2</v>
      </c>
      <c r="AG8" s="79">
        <f t="shared" si="2"/>
        <v>2</v>
      </c>
      <c r="AH8" s="79">
        <f t="shared" si="2"/>
        <v>2</v>
      </c>
      <c r="AI8" s="79">
        <f t="shared" si="2"/>
        <v>4</v>
      </c>
      <c r="AJ8" s="79"/>
      <c r="AK8" s="79"/>
      <c r="AL8" s="348"/>
      <c r="AM8" s="348"/>
      <c r="AN8" s="79"/>
      <c r="AO8" s="79"/>
      <c r="AP8" s="79">
        <f>SUM(AP10,AP12,AP14)</f>
        <v>20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>
        <f>SUM(BK10,BK12,BK14)</f>
        <v>128</v>
      </c>
    </row>
    <row r="9" spans="1:63" ht="20.100000000000001" customHeight="1" thickBot="1" x14ac:dyDescent="0.25">
      <c r="A9" s="681"/>
      <c r="B9" s="719"/>
      <c r="C9" s="696"/>
      <c r="D9" s="432" t="s">
        <v>68</v>
      </c>
      <c r="E9" s="360">
        <f t="shared" ref="E9:P9" si="3">SUM(E11,E13,E15)</f>
        <v>0</v>
      </c>
      <c r="F9" s="360">
        <f t="shared" si="3"/>
        <v>0</v>
      </c>
      <c r="G9" s="360"/>
      <c r="H9" s="360"/>
      <c r="I9" s="360">
        <f t="shared" si="3"/>
        <v>0</v>
      </c>
      <c r="J9" s="360">
        <f t="shared" si="3"/>
        <v>2</v>
      </c>
      <c r="K9" s="360">
        <f t="shared" si="3"/>
        <v>0</v>
      </c>
      <c r="L9" s="360">
        <f t="shared" si="3"/>
        <v>0</v>
      </c>
      <c r="M9" s="360">
        <f t="shared" si="3"/>
        <v>0</v>
      </c>
      <c r="N9" s="360">
        <f t="shared" si="3"/>
        <v>0</v>
      </c>
      <c r="O9" s="360">
        <f t="shared" si="3"/>
        <v>0</v>
      </c>
      <c r="P9" s="360">
        <f t="shared" si="3"/>
        <v>0</v>
      </c>
      <c r="Q9" s="360">
        <f t="shared" ref="Q9:R9" si="4">SUM(Q11,Q13,Q15)</f>
        <v>0</v>
      </c>
      <c r="R9" s="360">
        <f t="shared" si="4"/>
        <v>0</v>
      </c>
      <c r="S9" s="360"/>
      <c r="T9" s="360"/>
      <c r="U9" s="360"/>
      <c r="V9" s="360"/>
      <c r="W9" s="360"/>
      <c r="X9" s="360">
        <f>SUM(X11,X13,X15)</f>
        <v>2</v>
      </c>
      <c r="Y9" s="360"/>
      <c r="Z9" s="360"/>
      <c r="AA9" s="360">
        <f t="shared" ref="AA9:AI9" si="5">SUM(AA11,AA13,AA15)</f>
        <v>0</v>
      </c>
      <c r="AB9" s="360">
        <f t="shared" si="5"/>
        <v>0</v>
      </c>
      <c r="AC9" s="360">
        <f t="shared" si="5"/>
        <v>0</v>
      </c>
      <c r="AD9" s="360">
        <f t="shared" si="5"/>
        <v>0</v>
      </c>
      <c r="AE9" s="360">
        <f t="shared" si="5"/>
        <v>0</v>
      </c>
      <c r="AF9" s="360">
        <f t="shared" si="5"/>
        <v>0</v>
      </c>
      <c r="AG9" s="360">
        <f t="shared" si="5"/>
        <v>0</v>
      </c>
      <c r="AH9" s="360">
        <f t="shared" si="5"/>
        <v>0</v>
      </c>
      <c r="AI9" s="360">
        <f t="shared" si="5"/>
        <v>0</v>
      </c>
      <c r="AJ9" s="360"/>
      <c r="AK9" s="360"/>
      <c r="AL9" s="360"/>
      <c r="AM9" s="360"/>
      <c r="AN9" s="360"/>
      <c r="AO9" s="360"/>
      <c r="AP9" s="360">
        <f>SUM(AP11,AP13,AP15)</f>
        <v>0</v>
      </c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>
        <f>SUM(BK11,BK13,BK15)</f>
        <v>2</v>
      </c>
    </row>
    <row r="10" spans="1:63" x14ac:dyDescent="0.2">
      <c r="A10" s="681"/>
      <c r="B10" s="707" t="s">
        <v>193</v>
      </c>
      <c r="C10" s="704" t="s">
        <v>194</v>
      </c>
      <c r="D10" s="214" t="s">
        <v>67</v>
      </c>
      <c r="E10" s="215">
        <v>4</v>
      </c>
      <c r="F10" s="215">
        <v>4</v>
      </c>
      <c r="G10" s="378"/>
      <c r="H10" s="378"/>
      <c r="I10" s="215">
        <v>4</v>
      </c>
      <c r="J10" s="215">
        <v>4</v>
      </c>
      <c r="K10" s="215">
        <v>4</v>
      </c>
      <c r="L10" s="215">
        <v>4</v>
      </c>
      <c r="M10" s="215">
        <v>4</v>
      </c>
      <c r="N10" s="215">
        <v>4</v>
      </c>
      <c r="O10" s="215">
        <v>4</v>
      </c>
      <c r="P10" s="215">
        <v>4</v>
      </c>
      <c r="Q10" s="215">
        <v>4</v>
      </c>
      <c r="R10" s="215">
        <v>4</v>
      </c>
      <c r="S10" s="378"/>
      <c r="T10" s="378"/>
      <c r="U10" s="98" t="s">
        <v>36</v>
      </c>
      <c r="V10" s="378"/>
      <c r="W10" s="378"/>
      <c r="X10" s="145">
        <f>SUM(E10:U10)</f>
        <v>48</v>
      </c>
      <c r="Y10" s="379"/>
      <c r="Z10" s="379"/>
      <c r="AA10" s="215"/>
      <c r="AB10" s="565"/>
      <c r="AC10" s="565"/>
      <c r="AD10" s="565"/>
      <c r="AE10" s="565"/>
      <c r="AF10" s="215"/>
      <c r="AG10" s="215"/>
      <c r="AH10" s="215"/>
      <c r="AI10" s="421"/>
      <c r="AJ10" s="134"/>
      <c r="AK10" s="134"/>
      <c r="AL10" s="134"/>
      <c r="AM10" s="134"/>
      <c r="AN10" s="378"/>
      <c r="AO10" s="378"/>
      <c r="AP10" s="145">
        <f>SUM(AA10:AL10,AN10:AO10)</f>
        <v>0</v>
      </c>
      <c r="AQ10" s="422"/>
      <c r="AR10" s="422"/>
      <c r="AS10" s="422"/>
      <c r="AT10" s="422"/>
      <c r="AU10" s="423"/>
      <c r="AV10" s="423"/>
      <c r="AW10" s="423"/>
      <c r="AX10" s="423"/>
      <c r="AY10" s="424"/>
      <c r="AZ10" s="424"/>
      <c r="BA10" s="380"/>
      <c r="BB10" s="380"/>
      <c r="BC10" s="380"/>
      <c r="BD10" s="380"/>
      <c r="BE10" s="380"/>
      <c r="BF10" s="380"/>
      <c r="BG10" s="380"/>
      <c r="BH10" s="380"/>
      <c r="BI10" s="380"/>
      <c r="BJ10" s="381"/>
      <c r="BK10" s="376">
        <f t="shared" ref="BK10:BK15" si="6">SUM(X10,AP10)</f>
        <v>48</v>
      </c>
    </row>
    <row r="11" spans="1:63" x14ac:dyDescent="0.2">
      <c r="A11" s="681"/>
      <c r="B11" s="708"/>
      <c r="C11" s="694"/>
      <c r="D11" s="13" t="s">
        <v>68</v>
      </c>
      <c r="E11" s="45">
        <v>0</v>
      </c>
      <c r="F11" s="45">
        <v>0</v>
      </c>
      <c r="G11" s="378"/>
      <c r="H11" s="378"/>
      <c r="I11" s="45">
        <v>0</v>
      </c>
      <c r="J11" s="45">
        <v>2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378"/>
      <c r="T11" s="378"/>
      <c r="U11" s="85"/>
      <c r="V11" s="134"/>
      <c r="W11" s="134"/>
      <c r="X11" s="89">
        <f>SUM(E11:U11)</f>
        <v>2</v>
      </c>
      <c r="Y11" s="14"/>
      <c r="Z11" s="14"/>
      <c r="AA11" s="45"/>
      <c r="AB11" s="565"/>
      <c r="AC11" s="565"/>
      <c r="AD11" s="565"/>
      <c r="AE11" s="565"/>
      <c r="AF11" s="45"/>
      <c r="AG11" s="45"/>
      <c r="AH11" s="45"/>
      <c r="AI11" s="425"/>
      <c r="AJ11" s="134"/>
      <c r="AK11" s="134"/>
      <c r="AL11" s="134"/>
      <c r="AM11" s="134"/>
      <c r="AN11" s="134"/>
      <c r="AO11" s="134"/>
      <c r="AP11" s="89">
        <f>SUM(AA11:AL11,AN11:AO11)</f>
        <v>0</v>
      </c>
      <c r="AQ11" s="135"/>
      <c r="AR11" s="135"/>
      <c r="AS11" s="135"/>
      <c r="AT11" s="135"/>
      <c r="AU11" s="136"/>
      <c r="AV11" s="136"/>
      <c r="AW11" s="136"/>
      <c r="AX11" s="136"/>
      <c r="AY11" s="137"/>
      <c r="AZ11" s="137"/>
      <c r="BA11" s="12"/>
      <c r="BB11" s="12"/>
      <c r="BC11" s="12"/>
      <c r="BD11" s="12"/>
      <c r="BE11" s="12"/>
      <c r="BF11" s="12"/>
      <c r="BG11" s="12"/>
      <c r="BH11" s="12"/>
      <c r="BI11" s="12"/>
      <c r="BJ11" s="138"/>
      <c r="BK11" s="131">
        <f t="shared" si="6"/>
        <v>2</v>
      </c>
    </row>
    <row r="12" spans="1:63" x14ac:dyDescent="0.2">
      <c r="A12" s="681"/>
      <c r="B12" s="707" t="s">
        <v>4</v>
      </c>
      <c r="C12" s="704" t="s">
        <v>169</v>
      </c>
      <c r="D12" s="214" t="s">
        <v>67</v>
      </c>
      <c r="E12" s="215">
        <v>2</v>
      </c>
      <c r="F12" s="215">
        <v>2</v>
      </c>
      <c r="G12" s="378"/>
      <c r="H12" s="378"/>
      <c r="I12" s="215">
        <v>2</v>
      </c>
      <c r="J12" s="215">
        <v>4</v>
      </c>
      <c r="K12" s="215">
        <v>2</v>
      </c>
      <c r="L12" s="215">
        <v>4</v>
      </c>
      <c r="M12" s="215">
        <v>2</v>
      </c>
      <c r="N12" s="215">
        <v>2</v>
      </c>
      <c r="O12" s="215">
        <v>4</v>
      </c>
      <c r="P12" s="215">
        <v>4</v>
      </c>
      <c r="Q12" s="215">
        <v>4</v>
      </c>
      <c r="R12" s="215">
        <v>2</v>
      </c>
      <c r="S12" s="378"/>
      <c r="T12" s="378"/>
      <c r="U12" s="98" t="s">
        <v>36</v>
      </c>
      <c r="V12" s="378"/>
      <c r="W12" s="378"/>
      <c r="X12" s="145">
        <f>SUM(E12:U12)</f>
        <v>34</v>
      </c>
      <c r="Y12" s="379"/>
      <c r="Z12" s="379"/>
      <c r="AA12" s="215"/>
      <c r="AB12" s="565"/>
      <c r="AC12" s="565"/>
      <c r="AD12" s="565"/>
      <c r="AE12" s="565"/>
      <c r="AF12" s="215"/>
      <c r="AG12" s="215"/>
      <c r="AH12" s="215"/>
      <c r="AI12" s="421"/>
      <c r="AJ12" s="134"/>
      <c r="AK12" s="134"/>
      <c r="AL12" s="134"/>
      <c r="AM12" s="134"/>
      <c r="AN12" s="378"/>
      <c r="AO12" s="378"/>
      <c r="AP12" s="145">
        <f>SUM(AA12:AL12,AN12:AO12)</f>
        <v>0</v>
      </c>
      <c r="AQ12" s="422"/>
      <c r="AR12" s="422"/>
      <c r="AS12" s="422"/>
      <c r="AT12" s="422"/>
      <c r="AU12" s="423"/>
      <c r="AV12" s="423"/>
      <c r="AW12" s="423"/>
      <c r="AX12" s="423"/>
      <c r="AY12" s="424"/>
      <c r="AZ12" s="424"/>
      <c r="BA12" s="380"/>
      <c r="BB12" s="380"/>
      <c r="BC12" s="380"/>
      <c r="BD12" s="380"/>
      <c r="BE12" s="380"/>
      <c r="BF12" s="380"/>
      <c r="BG12" s="380"/>
      <c r="BH12" s="380"/>
      <c r="BI12" s="380"/>
      <c r="BJ12" s="381"/>
      <c r="BK12" s="376">
        <f t="shared" si="6"/>
        <v>34</v>
      </c>
    </row>
    <row r="13" spans="1:63" x14ac:dyDescent="0.2">
      <c r="A13" s="681"/>
      <c r="B13" s="708"/>
      <c r="C13" s="694"/>
      <c r="D13" s="13" t="s">
        <v>68</v>
      </c>
      <c r="E13" s="45">
        <v>0</v>
      </c>
      <c r="F13" s="45">
        <v>0</v>
      </c>
      <c r="G13" s="378"/>
      <c r="H13" s="378"/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378"/>
      <c r="T13" s="378"/>
      <c r="U13" s="85"/>
      <c r="V13" s="134"/>
      <c r="W13" s="134"/>
      <c r="X13" s="89">
        <f>SUM(E13:U13)</f>
        <v>0</v>
      </c>
      <c r="Y13" s="14"/>
      <c r="Z13" s="14"/>
      <c r="AA13" s="45"/>
      <c r="AB13" s="565"/>
      <c r="AC13" s="565"/>
      <c r="AD13" s="565"/>
      <c r="AE13" s="565"/>
      <c r="AF13" s="45"/>
      <c r="AG13" s="45"/>
      <c r="AH13" s="45"/>
      <c r="AI13" s="425"/>
      <c r="AJ13" s="134"/>
      <c r="AK13" s="134"/>
      <c r="AL13" s="134"/>
      <c r="AM13" s="134"/>
      <c r="AN13" s="134"/>
      <c r="AO13" s="134"/>
      <c r="AP13" s="89">
        <f>SUM(AA13:AL13,AN13:AO13)</f>
        <v>0</v>
      </c>
      <c r="AQ13" s="135"/>
      <c r="AR13" s="135"/>
      <c r="AS13" s="135"/>
      <c r="AT13" s="135"/>
      <c r="AU13" s="136"/>
      <c r="AV13" s="136"/>
      <c r="AW13" s="136"/>
      <c r="AX13" s="136"/>
      <c r="AY13" s="137"/>
      <c r="AZ13" s="137"/>
      <c r="BA13" s="12"/>
      <c r="BB13" s="12"/>
      <c r="BC13" s="12"/>
      <c r="BD13" s="12"/>
      <c r="BE13" s="12"/>
      <c r="BF13" s="12"/>
      <c r="BG13" s="12"/>
      <c r="BH13" s="12"/>
      <c r="BI13" s="12"/>
      <c r="BJ13" s="138"/>
      <c r="BK13" s="131">
        <f t="shared" si="6"/>
        <v>0</v>
      </c>
    </row>
    <row r="14" spans="1:63" x14ac:dyDescent="0.2">
      <c r="A14" s="681"/>
      <c r="B14" s="710" t="s">
        <v>6</v>
      </c>
      <c r="C14" s="665" t="s">
        <v>7</v>
      </c>
      <c r="D14" s="10" t="s">
        <v>67</v>
      </c>
      <c r="E14" s="83">
        <v>2</v>
      </c>
      <c r="F14" s="83">
        <v>2</v>
      </c>
      <c r="G14" s="378"/>
      <c r="H14" s="378"/>
      <c r="I14" s="83">
        <v>2</v>
      </c>
      <c r="J14" s="83">
        <v>2</v>
      </c>
      <c r="K14" s="83">
        <v>2</v>
      </c>
      <c r="L14" s="83">
        <v>2</v>
      </c>
      <c r="M14" s="83">
        <v>4</v>
      </c>
      <c r="N14" s="83">
        <v>2</v>
      </c>
      <c r="O14" s="83">
        <v>2</v>
      </c>
      <c r="P14" s="83">
        <v>2</v>
      </c>
      <c r="Q14" s="83">
        <v>2</v>
      </c>
      <c r="R14" s="83">
        <v>2</v>
      </c>
      <c r="S14" s="378"/>
      <c r="T14" s="378"/>
      <c r="U14" s="85" t="s">
        <v>243</v>
      </c>
      <c r="V14" s="134"/>
      <c r="W14" s="134"/>
      <c r="X14" s="86">
        <f t="shared" ref="X14:X19" si="7">SUM(E14:U14)</f>
        <v>26</v>
      </c>
      <c r="Y14" s="14"/>
      <c r="Z14" s="14"/>
      <c r="AA14" s="83">
        <v>2</v>
      </c>
      <c r="AB14" s="533">
        <v>2</v>
      </c>
      <c r="AC14" s="533">
        <v>2</v>
      </c>
      <c r="AD14" s="533">
        <v>2</v>
      </c>
      <c r="AE14" s="533">
        <v>2</v>
      </c>
      <c r="AF14" s="83">
        <v>2</v>
      </c>
      <c r="AG14" s="83">
        <v>2</v>
      </c>
      <c r="AH14" s="83">
        <v>2</v>
      </c>
      <c r="AI14" s="132">
        <v>4</v>
      </c>
      <c r="AJ14" s="134"/>
      <c r="AK14" s="134"/>
      <c r="AL14" s="134"/>
      <c r="AM14" s="134"/>
      <c r="AN14" s="134"/>
      <c r="AO14" s="134"/>
      <c r="AP14" s="145">
        <f>SUM(AA14:AL14)</f>
        <v>20</v>
      </c>
      <c r="AQ14" s="135"/>
      <c r="AR14" s="135"/>
      <c r="AS14" s="135"/>
      <c r="AT14" s="135"/>
      <c r="AU14" s="136"/>
      <c r="AV14" s="136"/>
      <c r="AW14" s="136"/>
      <c r="AX14" s="136"/>
      <c r="AY14" s="137"/>
      <c r="AZ14" s="137"/>
      <c r="BA14" s="12"/>
      <c r="BB14" s="12"/>
      <c r="BC14" s="12"/>
      <c r="BD14" s="12"/>
      <c r="BE14" s="12"/>
      <c r="BF14" s="12"/>
      <c r="BG14" s="12"/>
      <c r="BH14" s="12"/>
      <c r="BI14" s="12"/>
      <c r="BJ14" s="138"/>
      <c r="BK14" s="130">
        <f t="shared" si="6"/>
        <v>46</v>
      </c>
    </row>
    <row r="15" spans="1:63" ht="13.5" thickBot="1" x14ac:dyDescent="0.25">
      <c r="A15" s="681"/>
      <c r="B15" s="707"/>
      <c r="C15" s="704"/>
      <c r="D15" s="53" t="s">
        <v>68</v>
      </c>
      <c r="E15" s="54">
        <v>0</v>
      </c>
      <c r="F15" s="54">
        <v>0</v>
      </c>
      <c r="G15" s="378"/>
      <c r="H15" s="378"/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378"/>
      <c r="T15" s="378"/>
      <c r="U15" s="101"/>
      <c r="V15" s="385"/>
      <c r="W15" s="385"/>
      <c r="X15" s="335">
        <f t="shared" si="7"/>
        <v>0</v>
      </c>
      <c r="Y15" s="386"/>
      <c r="Z15" s="386"/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134"/>
      <c r="AK15" s="134"/>
      <c r="AL15" s="134"/>
      <c r="AM15" s="134"/>
      <c r="AN15" s="385"/>
      <c r="AO15" s="385"/>
      <c r="AP15" s="335">
        <f>SUM(AA15:AL15,AN15:AO15)</f>
        <v>0</v>
      </c>
      <c r="AQ15" s="149"/>
      <c r="AR15" s="149"/>
      <c r="AS15" s="149"/>
      <c r="AT15" s="149"/>
      <c r="AU15" s="150"/>
      <c r="AV15" s="150"/>
      <c r="AW15" s="150"/>
      <c r="AX15" s="150"/>
      <c r="AY15" s="151"/>
      <c r="AZ15" s="151"/>
      <c r="BA15" s="147"/>
      <c r="BB15" s="147"/>
      <c r="BC15" s="147"/>
      <c r="BD15" s="147"/>
      <c r="BE15" s="147"/>
      <c r="BF15" s="147"/>
      <c r="BG15" s="147"/>
      <c r="BH15" s="147"/>
      <c r="BI15" s="147"/>
      <c r="BJ15" s="148"/>
      <c r="BK15" s="387">
        <f t="shared" si="6"/>
        <v>0</v>
      </c>
    </row>
    <row r="16" spans="1:63" ht="12.75" customHeight="1" x14ac:dyDescent="0.2">
      <c r="A16" s="681"/>
      <c r="B16" s="718" t="s">
        <v>164</v>
      </c>
      <c r="C16" s="685" t="s">
        <v>165</v>
      </c>
      <c r="D16" s="382" t="s">
        <v>67</v>
      </c>
      <c r="E16" s="79">
        <f t="shared" ref="E16:P16" si="8">SUM(E18,E20,E22,E24)</f>
        <v>4</v>
      </c>
      <c r="F16" s="79">
        <f t="shared" si="8"/>
        <v>6</v>
      </c>
      <c r="G16" s="79">
        <f t="shared" si="8"/>
        <v>0</v>
      </c>
      <c r="H16" s="79">
        <f t="shared" si="8"/>
        <v>0</v>
      </c>
      <c r="I16" s="79">
        <f t="shared" si="8"/>
        <v>6</v>
      </c>
      <c r="J16" s="79">
        <f t="shared" si="8"/>
        <v>6</v>
      </c>
      <c r="K16" s="79">
        <f t="shared" si="8"/>
        <v>6</v>
      </c>
      <c r="L16" s="79">
        <f t="shared" si="8"/>
        <v>6</v>
      </c>
      <c r="M16" s="79">
        <f t="shared" si="8"/>
        <v>6</v>
      </c>
      <c r="N16" s="79">
        <f t="shared" si="8"/>
        <v>6</v>
      </c>
      <c r="O16" s="79">
        <f t="shared" si="8"/>
        <v>6</v>
      </c>
      <c r="P16" s="79">
        <f t="shared" si="8"/>
        <v>6</v>
      </c>
      <c r="Q16" s="79">
        <f t="shared" ref="Q16:R16" si="9">SUM(Q18,Q20,Q22,Q24)</f>
        <v>8</v>
      </c>
      <c r="R16" s="79">
        <f t="shared" si="9"/>
        <v>6</v>
      </c>
      <c r="S16" s="79"/>
      <c r="T16" s="79"/>
      <c r="U16" s="79"/>
      <c r="V16" s="79"/>
      <c r="W16" s="79"/>
      <c r="X16" s="79">
        <f>SUM(X18,X20,X22,X24)</f>
        <v>72</v>
      </c>
      <c r="Y16" s="79"/>
      <c r="Z16" s="79"/>
      <c r="AA16" s="79">
        <f t="shared" ref="AA16:AI16" si="10">SUM(AA18,AA20,AA22,AA24)</f>
        <v>18</v>
      </c>
      <c r="AB16" s="79">
        <f t="shared" si="10"/>
        <v>18</v>
      </c>
      <c r="AC16" s="79">
        <f t="shared" si="10"/>
        <v>16</v>
      </c>
      <c r="AD16" s="79">
        <f t="shared" si="10"/>
        <v>18</v>
      </c>
      <c r="AE16" s="79">
        <f t="shared" si="10"/>
        <v>16</v>
      </c>
      <c r="AF16" s="79">
        <f t="shared" si="10"/>
        <v>18</v>
      </c>
      <c r="AG16" s="79">
        <f t="shared" si="10"/>
        <v>18</v>
      </c>
      <c r="AH16" s="79">
        <f t="shared" si="10"/>
        <v>20</v>
      </c>
      <c r="AI16" s="79">
        <f t="shared" si="10"/>
        <v>18</v>
      </c>
      <c r="AJ16" s="79"/>
      <c r="AK16" s="79"/>
      <c r="AL16" s="79"/>
      <c r="AM16" s="79"/>
      <c r="AN16" s="79"/>
      <c r="AO16" s="79"/>
      <c r="AP16" s="79">
        <f>SUM(AP18,AP20,AP22,AP24)</f>
        <v>160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>
        <f>SUM(BK18,BK20,BK22,BK24)</f>
        <v>232</v>
      </c>
    </row>
    <row r="17" spans="1:63" ht="13.5" thickBot="1" x14ac:dyDescent="0.25">
      <c r="A17" s="681"/>
      <c r="B17" s="721"/>
      <c r="C17" s="725"/>
      <c r="D17" s="496" t="s">
        <v>68</v>
      </c>
      <c r="E17" s="561">
        <f t="shared" ref="E17:P17" si="11">SUM(E19,E21,E23,E25)</f>
        <v>0</v>
      </c>
      <c r="F17" s="360">
        <f t="shared" si="11"/>
        <v>0</v>
      </c>
      <c r="G17" s="360">
        <f t="shared" si="11"/>
        <v>0</v>
      </c>
      <c r="H17" s="360">
        <f t="shared" si="11"/>
        <v>0</v>
      </c>
      <c r="I17" s="360">
        <f t="shared" si="11"/>
        <v>2</v>
      </c>
      <c r="J17" s="360">
        <f t="shared" si="11"/>
        <v>2</v>
      </c>
      <c r="K17" s="360">
        <f t="shared" si="11"/>
        <v>0</v>
      </c>
      <c r="L17" s="360">
        <f t="shared" si="11"/>
        <v>0</v>
      </c>
      <c r="M17" s="360">
        <f t="shared" si="11"/>
        <v>0</v>
      </c>
      <c r="N17" s="360">
        <f t="shared" si="11"/>
        <v>0</v>
      </c>
      <c r="O17" s="360">
        <f t="shared" si="11"/>
        <v>0</v>
      </c>
      <c r="P17" s="360">
        <f t="shared" si="11"/>
        <v>0</v>
      </c>
      <c r="Q17" s="360">
        <f t="shared" ref="Q17:R17" si="12">SUM(Q19,Q21,Q23,Q25)</f>
        <v>0</v>
      </c>
      <c r="R17" s="360">
        <f t="shared" si="12"/>
        <v>0</v>
      </c>
      <c r="S17" s="360"/>
      <c r="T17" s="360"/>
      <c r="U17" s="360"/>
      <c r="V17" s="360"/>
      <c r="W17" s="360"/>
      <c r="X17" s="360">
        <f>SUM(X19,X21,X23,X25)</f>
        <v>4</v>
      </c>
      <c r="Y17" s="360"/>
      <c r="Z17" s="360"/>
      <c r="AA17" s="360">
        <f t="shared" ref="AA17:AI17" si="13">SUM(AA19,AA21,AA23,AA25)</f>
        <v>0</v>
      </c>
      <c r="AB17" s="361">
        <f t="shared" si="13"/>
        <v>0</v>
      </c>
      <c r="AC17" s="360">
        <f t="shared" si="13"/>
        <v>0</v>
      </c>
      <c r="AD17" s="360">
        <f t="shared" si="13"/>
        <v>0</v>
      </c>
      <c r="AE17" s="360">
        <f t="shared" si="13"/>
        <v>2</v>
      </c>
      <c r="AF17" s="360">
        <f t="shared" si="13"/>
        <v>2</v>
      </c>
      <c r="AG17" s="360">
        <f t="shared" si="13"/>
        <v>0</v>
      </c>
      <c r="AH17" s="360">
        <f t="shared" si="13"/>
        <v>0</v>
      </c>
      <c r="AI17" s="360">
        <f t="shared" si="13"/>
        <v>0</v>
      </c>
      <c r="AJ17" s="360"/>
      <c r="AK17" s="360"/>
      <c r="AL17" s="360"/>
      <c r="AM17" s="360"/>
      <c r="AN17" s="360"/>
      <c r="AO17" s="360"/>
      <c r="AP17" s="360">
        <f>SUM(AP19,AP21,AP23,AP25)</f>
        <v>4</v>
      </c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>
        <f>SUM(BK19,BK21,BK23,BK25)</f>
        <v>8</v>
      </c>
    </row>
    <row r="18" spans="1:63" ht="12.75" customHeight="1" x14ac:dyDescent="0.2">
      <c r="A18" s="681"/>
      <c r="B18" s="705" t="s">
        <v>195</v>
      </c>
      <c r="C18" s="720" t="s">
        <v>196</v>
      </c>
      <c r="D18" s="334" t="s">
        <v>67</v>
      </c>
      <c r="E18" s="215"/>
      <c r="F18" s="391"/>
      <c r="G18" s="559"/>
      <c r="H18" s="559"/>
      <c r="I18" s="391"/>
      <c r="J18" s="391"/>
      <c r="K18" s="391"/>
      <c r="L18" s="391"/>
      <c r="M18" s="391"/>
      <c r="N18" s="391"/>
      <c r="O18" s="391"/>
      <c r="P18" s="391"/>
      <c r="Q18" s="391"/>
      <c r="R18" s="484"/>
      <c r="S18" s="559"/>
      <c r="T18" s="559"/>
      <c r="U18" s="103"/>
      <c r="V18" s="393"/>
      <c r="W18" s="393"/>
      <c r="X18" s="104">
        <f t="shared" si="7"/>
        <v>0</v>
      </c>
      <c r="Y18" s="172"/>
      <c r="Z18" s="172"/>
      <c r="AA18" s="485">
        <v>12</v>
      </c>
      <c r="AB18" s="565">
        <v>12</v>
      </c>
      <c r="AC18" s="565">
        <v>10</v>
      </c>
      <c r="AD18" s="565">
        <v>12</v>
      </c>
      <c r="AE18" s="565">
        <v>10</v>
      </c>
      <c r="AF18" s="485">
        <v>12</v>
      </c>
      <c r="AG18" s="485">
        <v>12</v>
      </c>
      <c r="AH18" s="485">
        <v>12</v>
      </c>
      <c r="AI18" s="486">
        <v>12</v>
      </c>
      <c r="AJ18" s="134"/>
      <c r="AK18" s="134"/>
      <c r="AL18" s="134"/>
      <c r="AM18" s="134"/>
      <c r="AN18" s="393"/>
      <c r="AO18" s="393"/>
      <c r="AP18" s="104">
        <f>SUM(AA18:AL18)</f>
        <v>104</v>
      </c>
      <c r="AQ18" s="487"/>
      <c r="AR18" s="487"/>
      <c r="AS18" s="487"/>
      <c r="AT18" s="487"/>
      <c r="AU18" s="488"/>
      <c r="AV18" s="488"/>
      <c r="AW18" s="488"/>
      <c r="AX18" s="488"/>
      <c r="AY18" s="489"/>
      <c r="AZ18" s="489"/>
      <c r="BA18" s="396"/>
      <c r="BB18" s="396"/>
      <c r="BC18" s="396"/>
      <c r="BD18" s="396"/>
      <c r="BE18" s="396"/>
      <c r="BF18" s="396"/>
      <c r="BG18" s="396"/>
      <c r="BH18" s="396"/>
      <c r="BI18" s="396"/>
      <c r="BJ18" s="411"/>
      <c r="BK18" s="238">
        <f t="shared" ref="BK18:BK25" si="14">SUM(X18,AP18)</f>
        <v>104</v>
      </c>
    </row>
    <row r="19" spans="1:63" x14ac:dyDescent="0.2">
      <c r="A19" s="681"/>
      <c r="B19" s="706"/>
      <c r="C19" s="646"/>
      <c r="D19" s="13" t="s">
        <v>68</v>
      </c>
      <c r="E19" s="45"/>
      <c r="F19" s="46"/>
      <c r="G19" s="134"/>
      <c r="H19" s="13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34"/>
      <c r="T19" s="134"/>
      <c r="U19" s="85"/>
      <c r="V19" s="134"/>
      <c r="W19" s="134"/>
      <c r="X19" s="89">
        <f t="shared" si="7"/>
        <v>0</v>
      </c>
      <c r="Y19" s="14"/>
      <c r="Z19" s="14"/>
      <c r="AA19" s="245">
        <v>0</v>
      </c>
      <c r="AB19" s="245">
        <v>0</v>
      </c>
      <c r="AC19" s="245">
        <v>0</v>
      </c>
      <c r="AD19" s="245">
        <v>0</v>
      </c>
      <c r="AE19" s="46">
        <v>2</v>
      </c>
      <c r="AF19" s="245">
        <v>0</v>
      </c>
      <c r="AG19" s="245">
        <v>0</v>
      </c>
      <c r="AH19" s="245">
        <v>0</v>
      </c>
      <c r="AI19" s="245">
        <v>0</v>
      </c>
      <c r="AJ19" s="134"/>
      <c r="AK19" s="134"/>
      <c r="AL19" s="134"/>
      <c r="AM19" s="134"/>
      <c r="AN19" s="134"/>
      <c r="AO19" s="134"/>
      <c r="AP19" s="89">
        <f>SUM(AA19:AL19,AN19:AO19)</f>
        <v>2</v>
      </c>
      <c r="AQ19" s="135"/>
      <c r="AR19" s="135"/>
      <c r="AS19" s="135"/>
      <c r="AT19" s="135"/>
      <c r="AU19" s="136"/>
      <c r="AV19" s="136"/>
      <c r="AW19" s="136"/>
      <c r="AX19" s="136"/>
      <c r="AY19" s="137"/>
      <c r="AZ19" s="137"/>
      <c r="BA19" s="12"/>
      <c r="BB19" s="12"/>
      <c r="BC19" s="12"/>
      <c r="BD19" s="12"/>
      <c r="BE19" s="12"/>
      <c r="BF19" s="12"/>
      <c r="BG19" s="12"/>
      <c r="BH19" s="12"/>
      <c r="BI19" s="12"/>
      <c r="BJ19" s="138"/>
      <c r="BK19" s="494">
        <f t="shared" si="14"/>
        <v>2</v>
      </c>
    </row>
    <row r="20" spans="1:63" x14ac:dyDescent="0.2">
      <c r="A20" s="681"/>
      <c r="B20" s="709" t="s">
        <v>197</v>
      </c>
      <c r="C20" s="711" t="s">
        <v>198</v>
      </c>
      <c r="D20" s="214" t="s">
        <v>67</v>
      </c>
      <c r="E20" s="45"/>
      <c r="F20" s="46"/>
      <c r="G20" s="134"/>
      <c r="H20" s="13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34"/>
      <c r="T20" s="134"/>
      <c r="U20" s="85"/>
      <c r="V20" s="134"/>
      <c r="W20" s="134"/>
      <c r="X20" s="89"/>
      <c r="Y20" s="14"/>
      <c r="Z20" s="14"/>
      <c r="AA20" s="500">
        <v>4</v>
      </c>
      <c r="AB20" s="547">
        <v>4</v>
      </c>
      <c r="AC20" s="547">
        <v>4</v>
      </c>
      <c r="AD20" s="547">
        <v>4</v>
      </c>
      <c r="AE20" s="547">
        <v>4</v>
      </c>
      <c r="AF20" s="500">
        <v>4</v>
      </c>
      <c r="AG20" s="500">
        <v>4</v>
      </c>
      <c r="AH20" s="500">
        <v>4</v>
      </c>
      <c r="AI20" s="500">
        <v>4</v>
      </c>
      <c r="AJ20" s="134"/>
      <c r="AK20" s="134"/>
      <c r="AL20" s="134"/>
      <c r="AM20" s="134"/>
      <c r="AN20" s="437"/>
      <c r="AO20" s="437"/>
      <c r="AP20" s="86">
        <f>SUM(AA20:AI20)</f>
        <v>36</v>
      </c>
      <c r="AQ20" s="497"/>
      <c r="AR20" s="497"/>
      <c r="AS20" s="497"/>
      <c r="AT20" s="497"/>
      <c r="AU20" s="498"/>
      <c r="AV20" s="498"/>
      <c r="AW20" s="498"/>
      <c r="AX20" s="498"/>
      <c r="AY20" s="499"/>
      <c r="AZ20" s="499"/>
      <c r="BA20" s="440"/>
      <c r="BB20" s="440"/>
      <c r="BC20" s="440"/>
      <c r="BD20" s="440"/>
      <c r="BE20" s="440"/>
      <c r="BF20" s="440"/>
      <c r="BG20" s="440"/>
      <c r="BH20" s="440"/>
      <c r="BI20" s="440"/>
      <c r="BJ20" s="441"/>
      <c r="BK20" s="130">
        <f t="shared" si="14"/>
        <v>36</v>
      </c>
    </row>
    <row r="21" spans="1:63" x14ac:dyDescent="0.2">
      <c r="A21" s="681"/>
      <c r="B21" s="709"/>
      <c r="C21" s="711"/>
      <c r="D21" s="13" t="s">
        <v>68</v>
      </c>
      <c r="E21" s="45"/>
      <c r="F21" s="46"/>
      <c r="G21" s="134"/>
      <c r="H21" s="13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34"/>
      <c r="T21" s="134"/>
      <c r="U21" s="85"/>
      <c r="V21" s="134"/>
      <c r="W21" s="134"/>
      <c r="X21" s="89"/>
      <c r="Y21" s="14"/>
      <c r="Z21" s="14"/>
      <c r="AA21" s="245">
        <v>0</v>
      </c>
      <c r="AB21" s="245">
        <v>0</v>
      </c>
      <c r="AC21" s="245">
        <v>0</v>
      </c>
      <c r="AD21" s="245">
        <v>0</v>
      </c>
      <c r="AE21" s="245">
        <v>0</v>
      </c>
      <c r="AF21" s="245">
        <v>2</v>
      </c>
      <c r="AG21" s="245">
        <v>0</v>
      </c>
      <c r="AH21" s="245">
        <v>0</v>
      </c>
      <c r="AI21" s="245">
        <v>0</v>
      </c>
      <c r="AJ21" s="134"/>
      <c r="AK21" s="134"/>
      <c r="AL21" s="134"/>
      <c r="AM21" s="134"/>
      <c r="AN21" s="134"/>
      <c r="AO21" s="134"/>
      <c r="AP21" s="89">
        <f>SUM(AA21:AI21)</f>
        <v>2</v>
      </c>
      <c r="AQ21" s="135"/>
      <c r="AR21" s="135"/>
      <c r="AS21" s="135"/>
      <c r="AT21" s="135"/>
      <c r="AU21" s="136"/>
      <c r="AV21" s="136"/>
      <c r="AW21" s="136"/>
      <c r="AX21" s="136"/>
      <c r="AY21" s="137"/>
      <c r="AZ21" s="137"/>
      <c r="BA21" s="12"/>
      <c r="BB21" s="12"/>
      <c r="BC21" s="12"/>
      <c r="BD21" s="12"/>
      <c r="BE21" s="12"/>
      <c r="BF21" s="12"/>
      <c r="BG21" s="12"/>
      <c r="BH21" s="12"/>
      <c r="BI21" s="12"/>
      <c r="BJ21" s="138"/>
      <c r="BK21" s="131">
        <f t="shared" si="14"/>
        <v>2</v>
      </c>
    </row>
    <row r="22" spans="1:63" x14ac:dyDescent="0.2">
      <c r="A22" s="681"/>
      <c r="B22" s="709" t="s">
        <v>199</v>
      </c>
      <c r="C22" s="711" t="s">
        <v>223</v>
      </c>
      <c r="D22" s="214" t="s">
        <v>67</v>
      </c>
      <c r="E22" s="347">
        <v>4</v>
      </c>
      <c r="F22" s="203">
        <v>4</v>
      </c>
      <c r="G22" s="134"/>
      <c r="H22" s="134"/>
      <c r="I22" s="203">
        <v>4</v>
      </c>
      <c r="J22" s="203">
        <v>4</v>
      </c>
      <c r="K22" s="203">
        <v>4</v>
      </c>
      <c r="L22" s="203">
        <v>4</v>
      </c>
      <c r="M22" s="203">
        <v>4</v>
      </c>
      <c r="N22" s="203">
        <v>4</v>
      </c>
      <c r="O22" s="203">
        <v>4</v>
      </c>
      <c r="P22" s="203">
        <v>6</v>
      </c>
      <c r="Q22" s="203">
        <v>6</v>
      </c>
      <c r="R22" s="203">
        <v>4</v>
      </c>
      <c r="S22" s="134"/>
      <c r="T22" s="134"/>
      <c r="U22" s="85"/>
      <c r="V22" s="437"/>
      <c r="W22" s="437"/>
      <c r="X22" s="86">
        <f>SUM(E22:R22)</f>
        <v>52</v>
      </c>
      <c r="Y22" s="14"/>
      <c r="Z22" s="14"/>
      <c r="AA22" s="501"/>
      <c r="AB22" s="547"/>
      <c r="AC22" s="547"/>
      <c r="AD22" s="547"/>
      <c r="AE22" s="547"/>
      <c r="AF22" s="500"/>
      <c r="AG22" s="500"/>
      <c r="AH22" s="500"/>
      <c r="AI22" s="500"/>
      <c r="AJ22" s="134"/>
      <c r="AK22" s="134"/>
      <c r="AL22" s="134"/>
      <c r="AM22" s="134"/>
      <c r="AN22" s="437"/>
      <c r="AO22" s="437"/>
      <c r="AP22" s="86"/>
      <c r="AQ22" s="497"/>
      <c r="AR22" s="497"/>
      <c r="AS22" s="497"/>
      <c r="AT22" s="497"/>
      <c r="AU22" s="498"/>
      <c r="AV22" s="498"/>
      <c r="AW22" s="498"/>
      <c r="AX22" s="498"/>
      <c r="AY22" s="499"/>
      <c r="AZ22" s="499"/>
      <c r="BA22" s="440"/>
      <c r="BB22" s="440"/>
      <c r="BC22" s="440"/>
      <c r="BD22" s="440"/>
      <c r="BE22" s="440"/>
      <c r="BF22" s="440"/>
      <c r="BG22" s="440"/>
      <c r="BH22" s="440"/>
      <c r="BI22" s="440"/>
      <c r="BJ22" s="441"/>
      <c r="BK22" s="130">
        <f t="shared" si="14"/>
        <v>52</v>
      </c>
    </row>
    <row r="23" spans="1:63" x14ac:dyDescent="0.2">
      <c r="A23" s="681"/>
      <c r="B23" s="709"/>
      <c r="C23" s="711"/>
      <c r="D23" s="13" t="s">
        <v>68</v>
      </c>
      <c r="E23" s="45">
        <v>0</v>
      </c>
      <c r="F23" s="46">
        <v>0</v>
      </c>
      <c r="G23" s="134"/>
      <c r="H23" s="134"/>
      <c r="I23" s="46">
        <v>0</v>
      </c>
      <c r="J23" s="46">
        <v>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134"/>
      <c r="T23" s="134"/>
      <c r="U23" s="85"/>
      <c r="V23" s="134"/>
      <c r="W23" s="134"/>
      <c r="X23" s="89">
        <f>SUM(E23:R23)</f>
        <v>2</v>
      </c>
      <c r="Y23" s="14"/>
      <c r="Z23" s="14"/>
      <c r="AA23" s="245"/>
      <c r="AB23" s="547"/>
      <c r="AC23" s="547"/>
      <c r="AD23" s="547"/>
      <c r="AE23" s="547"/>
      <c r="AF23" s="245"/>
      <c r="AG23" s="245"/>
      <c r="AH23" s="245"/>
      <c r="AI23" s="245"/>
      <c r="AJ23" s="134"/>
      <c r="AK23" s="134"/>
      <c r="AL23" s="134"/>
      <c r="AM23" s="134"/>
      <c r="AN23" s="134"/>
      <c r="AO23" s="134"/>
      <c r="AP23" s="89"/>
      <c r="AQ23" s="135"/>
      <c r="AR23" s="135"/>
      <c r="AS23" s="135"/>
      <c r="AT23" s="135"/>
      <c r="AU23" s="136"/>
      <c r="AV23" s="136"/>
      <c r="AW23" s="136"/>
      <c r="AX23" s="136"/>
      <c r="AY23" s="137"/>
      <c r="AZ23" s="137"/>
      <c r="BA23" s="12"/>
      <c r="BB23" s="12"/>
      <c r="BC23" s="12"/>
      <c r="BD23" s="12"/>
      <c r="BE23" s="12"/>
      <c r="BF23" s="12"/>
      <c r="BG23" s="12"/>
      <c r="BH23" s="12"/>
      <c r="BI23" s="12"/>
      <c r="BJ23" s="138"/>
      <c r="BK23" s="131">
        <f t="shared" si="14"/>
        <v>2</v>
      </c>
    </row>
    <row r="24" spans="1:63" x14ac:dyDescent="0.2">
      <c r="A24" s="681"/>
      <c r="B24" s="709" t="s">
        <v>200</v>
      </c>
      <c r="C24" s="711" t="s">
        <v>201</v>
      </c>
      <c r="D24" s="214" t="s">
        <v>67</v>
      </c>
      <c r="E24" s="347">
        <v>0</v>
      </c>
      <c r="F24" s="203">
        <v>2</v>
      </c>
      <c r="G24" s="134"/>
      <c r="H24" s="134"/>
      <c r="I24" s="203">
        <v>2</v>
      </c>
      <c r="J24" s="203">
        <v>2</v>
      </c>
      <c r="K24" s="203">
        <v>2</v>
      </c>
      <c r="L24" s="203">
        <v>2</v>
      </c>
      <c r="M24" s="203">
        <v>2</v>
      </c>
      <c r="N24" s="203">
        <v>2</v>
      </c>
      <c r="O24" s="203">
        <v>2</v>
      </c>
      <c r="P24" s="203">
        <v>0</v>
      </c>
      <c r="Q24" s="203">
        <v>2</v>
      </c>
      <c r="R24" s="203">
        <v>2</v>
      </c>
      <c r="S24" s="134"/>
      <c r="T24" s="134"/>
      <c r="U24" s="85"/>
      <c r="V24" s="437"/>
      <c r="W24" s="437"/>
      <c r="X24" s="86">
        <f>SUM(E24:R24)</f>
        <v>20</v>
      </c>
      <c r="Y24" s="14"/>
      <c r="Z24" s="14"/>
      <c r="AA24" s="500">
        <v>2</v>
      </c>
      <c r="AB24" s="547">
        <v>2</v>
      </c>
      <c r="AC24" s="547">
        <v>2</v>
      </c>
      <c r="AD24" s="547">
        <v>2</v>
      </c>
      <c r="AE24" s="547">
        <v>2</v>
      </c>
      <c r="AF24" s="500">
        <v>2</v>
      </c>
      <c r="AG24" s="500">
        <v>2</v>
      </c>
      <c r="AH24" s="500">
        <v>4</v>
      </c>
      <c r="AI24" s="500">
        <v>2</v>
      </c>
      <c r="AJ24" s="134"/>
      <c r="AK24" s="134"/>
      <c r="AL24" s="134"/>
      <c r="AM24" s="134"/>
      <c r="AN24" s="437"/>
      <c r="AO24" s="437"/>
      <c r="AP24" s="86">
        <f>SUM(AA24:AI24)</f>
        <v>20</v>
      </c>
      <c r="AQ24" s="497"/>
      <c r="AR24" s="497"/>
      <c r="AS24" s="497"/>
      <c r="AT24" s="497"/>
      <c r="AU24" s="498"/>
      <c r="AV24" s="498"/>
      <c r="AW24" s="498"/>
      <c r="AX24" s="498"/>
      <c r="AY24" s="499"/>
      <c r="AZ24" s="499"/>
      <c r="BA24" s="440"/>
      <c r="BB24" s="440"/>
      <c r="BC24" s="440"/>
      <c r="BD24" s="440"/>
      <c r="BE24" s="440"/>
      <c r="BF24" s="440"/>
      <c r="BG24" s="440"/>
      <c r="BH24" s="440"/>
      <c r="BI24" s="440"/>
      <c r="BJ24" s="441"/>
      <c r="BK24" s="130">
        <f t="shared" si="14"/>
        <v>40</v>
      </c>
    </row>
    <row r="25" spans="1:63" ht="13.5" thickBot="1" x14ac:dyDescent="0.25">
      <c r="A25" s="681"/>
      <c r="B25" s="726"/>
      <c r="C25" s="727"/>
      <c r="D25" s="91" t="s">
        <v>68</v>
      </c>
      <c r="E25" s="92">
        <v>0</v>
      </c>
      <c r="F25" s="93">
        <v>0</v>
      </c>
      <c r="G25" s="143"/>
      <c r="H25" s="143"/>
      <c r="I25" s="93">
        <v>2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143"/>
      <c r="T25" s="143"/>
      <c r="U25" s="96"/>
      <c r="V25" s="143"/>
      <c r="W25" s="143"/>
      <c r="X25" s="94">
        <f>SUM(E25:R25)</f>
        <v>2</v>
      </c>
      <c r="Y25" s="144"/>
      <c r="Z25" s="144"/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143"/>
      <c r="AK25" s="143"/>
      <c r="AL25" s="143"/>
      <c r="AM25" s="143"/>
      <c r="AN25" s="143"/>
      <c r="AO25" s="143"/>
      <c r="AP25" s="94">
        <f>SUM(AA25:AI25)</f>
        <v>0</v>
      </c>
      <c r="AQ25" s="491"/>
      <c r="AR25" s="491"/>
      <c r="AS25" s="491"/>
      <c r="AT25" s="491"/>
      <c r="AU25" s="492"/>
      <c r="AV25" s="492"/>
      <c r="AW25" s="492"/>
      <c r="AX25" s="492"/>
      <c r="AY25" s="493"/>
      <c r="AZ25" s="493"/>
      <c r="BA25" s="140"/>
      <c r="BB25" s="140"/>
      <c r="BC25" s="140"/>
      <c r="BD25" s="140"/>
      <c r="BE25" s="140"/>
      <c r="BF25" s="140"/>
      <c r="BG25" s="140"/>
      <c r="BH25" s="140"/>
      <c r="BI25" s="140"/>
      <c r="BJ25" s="141"/>
      <c r="BK25" s="240">
        <f t="shared" si="14"/>
        <v>2</v>
      </c>
    </row>
    <row r="26" spans="1:63" ht="12.75" customHeight="1" x14ac:dyDescent="0.2">
      <c r="A26" s="681"/>
      <c r="B26" s="722" t="s">
        <v>173</v>
      </c>
      <c r="C26" s="691" t="s">
        <v>14</v>
      </c>
      <c r="D26" s="495" t="s">
        <v>67</v>
      </c>
      <c r="E26" s="483">
        <f>SUM(E28,E30:E31,E33,E36)</f>
        <v>20</v>
      </c>
      <c r="F26" s="483">
        <f t="shared" ref="F26:BK26" si="15">SUM(F28,F30:F31,F33,F36)</f>
        <v>20</v>
      </c>
      <c r="G26" s="483">
        <f t="shared" si="15"/>
        <v>36</v>
      </c>
      <c r="H26" s="483">
        <f t="shared" si="15"/>
        <v>36</v>
      </c>
      <c r="I26" s="483">
        <f t="shared" si="15"/>
        <v>18</v>
      </c>
      <c r="J26" s="483">
        <f t="shared" si="15"/>
        <v>16</v>
      </c>
      <c r="K26" s="483">
        <f t="shared" si="15"/>
        <v>22</v>
      </c>
      <c r="L26" s="483">
        <f t="shared" si="15"/>
        <v>20</v>
      </c>
      <c r="M26" s="483">
        <f t="shared" si="15"/>
        <v>20</v>
      </c>
      <c r="N26" s="483">
        <f t="shared" si="15"/>
        <v>20</v>
      </c>
      <c r="O26" s="483">
        <f t="shared" si="15"/>
        <v>18</v>
      </c>
      <c r="P26" s="483">
        <f>SUM(P28,P30:P31,P33,P35:P36)</f>
        <v>20</v>
      </c>
      <c r="Q26" s="483">
        <f t="shared" ref="Q26:R26" si="16">SUM(Q28,Q30:Q31,Q33,Q35:Q36)</f>
        <v>18</v>
      </c>
      <c r="R26" s="483">
        <f t="shared" si="16"/>
        <v>20</v>
      </c>
      <c r="S26" s="483">
        <f t="shared" si="15"/>
        <v>36</v>
      </c>
      <c r="T26" s="483">
        <f t="shared" si="15"/>
        <v>36</v>
      </c>
      <c r="U26" s="483"/>
      <c r="V26" s="483"/>
      <c r="W26" s="483"/>
      <c r="X26" s="483">
        <f t="shared" si="15"/>
        <v>376</v>
      </c>
      <c r="Y26" s="483"/>
      <c r="Z26" s="483"/>
      <c r="AA26" s="483">
        <f t="shared" si="15"/>
        <v>16</v>
      </c>
      <c r="AB26" s="483">
        <f t="shared" si="15"/>
        <v>14</v>
      </c>
      <c r="AC26" s="483">
        <f t="shared" si="15"/>
        <v>16</v>
      </c>
      <c r="AD26" s="483">
        <f t="shared" si="15"/>
        <v>14</v>
      </c>
      <c r="AE26" s="483">
        <f t="shared" si="15"/>
        <v>16</v>
      </c>
      <c r="AF26" s="483">
        <f t="shared" si="15"/>
        <v>14</v>
      </c>
      <c r="AG26" s="483">
        <f t="shared" si="15"/>
        <v>16</v>
      </c>
      <c r="AH26" s="483">
        <f t="shared" si="15"/>
        <v>14</v>
      </c>
      <c r="AI26" s="483">
        <f t="shared" si="15"/>
        <v>14</v>
      </c>
      <c r="AJ26" s="483">
        <f>SUM(AJ28,AJ30:AJ31,AJ33,AJ35:AJ36)</f>
        <v>36</v>
      </c>
      <c r="AK26" s="483">
        <f t="shared" ref="AK26:AO26" si="17">SUM(AK28,AK30:AK31,AK33,AK35:AK36)</f>
        <v>36</v>
      </c>
      <c r="AL26" s="483">
        <f t="shared" si="17"/>
        <v>36</v>
      </c>
      <c r="AM26" s="483">
        <f t="shared" si="17"/>
        <v>36</v>
      </c>
      <c r="AN26" s="483">
        <f t="shared" si="17"/>
        <v>36</v>
      </c>
      <c r="AO26" s="483">
        <f t="shared" si="17"/>
        <v>36</v>
      </c>
      <c r="AP26" s="483">
        <f t="shared" si="15"/>
        <v>134</v>
      </c>
      <c r="AQ26" s="483"/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  <c r="BB26" s="483"/>
      <c r="BC26" s="483"/>
      <c r="BD26" s="483"/>
      <c r="BE26" s="483"/>
      <c r="BF26" s="483"/>
      <c r="BG26" s="483"/>
      <c r="BH26" s="483"/>
      <c r="BI26" s="483"/>
      <c r="BJ26" s="483"/>
      <c r="BK26" s="483">
        <f t="shared" si="15"/>
        <v>510</v>
      </c>
    </row>
    <row r="27" spans="1:63" ht="12.75" customHeight="1" thickBot="1" x14ac:dyDescent="0.25">
      <c r="A27" s="681"/>
      <c r="B27" s="723"/>
      <c r="C27" s="724"/>
      <c r="D27" s="433" t="s">
        <v>68</v>
      </c>
      <c r="E27" s="363">
        <f t="shared" ref="E27:R27" si="18">SUM(E29,E32,E34)</f>
        <v>4</v>
      </c>
      <c r="F27" s="363">
        <f t="shared" si="18"/>
        <v>2</v>
      </c>
      <c r="G27" s="363">
        <f t="shared" si="18"/>
        <v>0</v>
      </c>
      <c r="H27" s="363">
        <f t="shared" si="18"/>
        <v>0</v>
      </c>
      <c r="I27" s="363">
        <f t="shared" si="18"/>
        <v>2</v>
      </c>
      <c r="J27" s="363">
        <f t="shared" si="18"/>
        <v>0</v>
      </c>
      <c r="K27" s="363">
        <f t="shared" si="18"/>
        <v>0</v>
      </c>
      <c r="L27" s="363">
        <f t="shared" si="18"/>
        <v>0</v>
      </c>
      <c r="M27" s="363">
        <f t="shared" si="18"/>
        <v>0</v>
      </c>
      <c r="N27" s="363">
        <f t="shared" si="18"/>
        <v>2</v>
      </c>
      <c r="O27" s="363">
        <f t="shared" si="18"/>
        <v>2</v>
      </c>
      <c r="P27" s="363">
        <f t="shared" si="18"/>
        <v>0</v>
      </c>
      <c r="Q27" s="363">
        <f t="shared" si="18"/>
        <v>0</v>
      </c>
      <c r="R27" s="363">
        <f t="shared" si="18"/>
        <v>2</v>
      </c>
      <c r="S27" s="363"/>
      <c r="T27" s="363"/>
      <c r="U27" s="363"/>
      <c r="V27" s="363"/>
      <c r="W27" s="363"/>
      <c r="X27" s="363">
        <f>SUM(X29,X32,X34)</f>
        <v>14</v>
      </c>
      <c r="Y27" s="363"/>
      <c r="Z27" s="363"/>
      <c r="AA27" s="363">
        <f t="shared" ref="AA27:AI27" si="19">SUM(AA29,AA32,AA34)</f>
        <v>0</v>
      </c>
      <c r="AB27" s="363">
        <f t="shared" si="19"/>
        <v>2</v>
      </c>
      <c r="AC27" s="363">
        <f t="shared" si="19"/>
        <v>2</v>
      </c>
      <c r="AD27" s="363">
        <f t="shared" si="19"/>
        <v>2</v>
      </c>
      <c r="AE27" s="363">
        <f t="shared" si="19"/>
        <v>0</v>
      </c>
      <c r="AF27" s="363">
        <f t="shared" si="19"/>
        <v>0</v>
      </c>
      <c r="AG27" s="363">
        <f t="shared" si="19"/>
        <v>0</v>
      </c>
      <c r="AH27" s="363">
        <f t="shared" si="19"/>
        <v>0</v>
      </c>
      <c r="AI27" s="363">
        <f t="shared" si="19"/>
        <v>0</v>
      </c>
      <c r="AJ27" s="363"/>
      <c r="AK27" s="363"/>
      <c r="AL27" s="363"/>
      <c r="AM27" s="363"/>
      <c r="AN27" s="363"/>
      <c r="AO27" s="363"/>
      <c r="AP27" s="363">
        <f>SUM(AP29,AP32,AP34)</f>
        <v>6</v>
      </c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>
        <f>SUM(BK29,BK32,BK34)</f>
        <v>20</v>
      </c>
    </row>
    <row r="28" spans="1:63" ht="12.75" customHeight="1" x14ac:dyDescent="0.2">
      <c r="A28" s="681"/>
      <c r="B28" s="710" t="s">
        <v>119</v>
      </c>
      <c r="C28" s="665" t="s">
        <v>210</v>
      </c>
      <c r="D28" s="10" t="s">
        <v>67</v>
      </c>
      <c r="E28" s="83">
        <v>8</v>
      </c>
      <c r="F28" s="83">
        <v>10</v>
      </c>
      <c r="G28" s="134"/>
      <c r="H28" s="134"/>
      <c r="I28" s="83">
        <v>8</v>
      </c>
      <c r="J28" s="83">
        <v>8</v>
      </c>
      <c r="K28" s="83">
        <v>10</v>
      </c>
      <c r="L28" s="83">
        <v>10</v>
      </c>
      <c r="M28" s="83">
        <v>8</v>
      </c>
      <c r="N28" s="83">
        <v>10</v>
      </c>
      <c r="O28" s="83">
        <v>8</v>
      </c>
      <c r="P28" s="83">
        <v>10</v>
      </c>
      <c r="Q28" s="83">
        <v>8</v>
      </c>
      <c r="R28" s="83">
        <v>10</v>
      </c>
      <c r="S28" s="134"/>
      <c r="T28" s="134"/>
      <c r="U28" s="85" t="s">
        <v>247</v>
      </c>
      <c r="V28" s="134"/>
      <c r="W28" s="134"/>
      <c r="X28" s="86">
        <f>SUM(E28:U28)</f>
        <v>108</v>
      </c>
      <c r="Y28" s="14"/>
      <c r="Z28" s="14"/>
      <c r="AA28" s="83"/>
      <c r="AB28" s="547"/>
      <c r="AC28" s="547"/>
      <c r="AD28" s="547"/>
      <c r="AE28" s="547"/>
      <c r="AF28" s="83"/>
      <c r="AG28" s="83"/>
      <c r="AH28" s="83"/>
      <c r="AI28" s="83"/>
      <c r="AJ28" s="249"/>
      <c r="AK28" s="249"/>
      <c r="AL28" s="249"/>
      <c r="AM28" s="249"/>
      <c r="AN28" s="134"/>
      <c r="AO28" s="134"/>
      <c r="AP28" s="145">
        <f>SUM(AA28:AL28,AN28:AO28)</f>
        <v>0</v>
      </c>
      <c r="AQ28" s="135"/>
      <c r="AR28" s="135"/>
      <c r="AS28" s="135"/>
      <c r="AT28" s="135"/>
      <c r="AU28" s="136"/>
      <c r="AV28" s="136"/>
      <c r="AW28" s="136"/>
      <c r="AX28" s="136"/>
      <c r="AY28" s="137"/>
      <c r="AZ28" s="137"/>
      <c r="BA28" s="12"/>
      <c r="BB28" s="12"/>
      <c r="BC28" s="12"/>
      <c r="BD28" s="12"/>
      <c r="BE28" s="12"/>
      <c r="BF28" s="12"/>
      <c r="BG28" s="12"/>
      <c r="BH28" s="12"/>
      <c r="BI28" s="12"/>
      <c r="BJ28" s="138"/>
      <c r="BK28" s="130">
        <f t="shared" ref="BK28:BK34" si="20">SUM(X28,AP28)</f>
        <v>108</v>
      </c>
    </row>
    <row r="29" spans="1:63" x14ac:dyDescent="0.2">
      <c r="A29" s="681"/>
      <c r="B29" s="708"/>
      <c r="C29" s="694"/>
      <c r="D29" s="13" t="s">
        <v>68</v>
      </c>
      <c r="E29" s="45">
        <v>2</v>
      </c>
      <c r="F29" s="45">
        <v>0</v>
      </c>
      <c r="G29" s="134"/>
      <c r="H29" s="134"/>
      <c r="I29" s="45">
        <v>2</v>
      </c>
      <c r="J29" s="45">
        <v>0</v>
      </c>
      <c r="K29" s="45">
        <v>0</v>
      </c>
      <c r="L29" s="45">
        <v>0</v>
      </c>
      <c r="M29" s="45">
        <v>0</v>
      </c>
      <c r="N29" s="45">
        <v>2</v>
      </c>
      <c r="O29" s="45">
        <v>0</v>
      </c>
      <c r="P29" s="45">
        <v>0</v>
      </c>
      <c r="Q29" s="45">
        <v>0</v>
      </c>
      <c r="R29" s="45">
        <v>0</v>
      </c>
      <c r="S29" s="134"/>
      <c r="T29" s="134"/>
      <c r="U29" s="85"/>
      <c r="V29" s="134"/>
      <c r="W29" s="134"/>
      <c r="X29" s="89">
        <f>SUM(E29:U29)</f>
        <v>6</v>
      </c>
      <c r="Y29" s="14"/>
      <c r="Z29" s="14"/>
      <c r="AA29" s="45"/>
      <c r="AB29" s="547"/>
      <c r="AC29" s="547"/>
      <c r="AD29" s="547"/>
      <c r="AE29" s="547"/>
      <c r="AF29" s="45"/>
      <c r="AG29" s="45"/>
      <c r="AH29" s="45"/>
      <c r="AI29" s="45"/>
      <c r="AJ29" s="249"/>
      <c r="AK29" s="249"/>
      <c r="AL29" s="249"/>
      <c r="AM29" s="249"/>
      <c r="AN29" s="134"/>
      <c r="AO29" s="134"/>
      <c r="AP29" s="89">
        <f>SUM(AA29:AL29,AN29:AO29)</f>
        <v>0</v>
      </c>
      <c r="AQ29" s="135"/>
      <c r="AR29" s="135"/>
      <c r="AS29" s="135"/>
      <c r="AT29" s="135"/>
      <c r="AU29" s="136"/>
      <c r="AV29" s="136"/>
      <c r="AW29" s="136"/>
      <c r="AX29" s="136"/>
      <c r="AY29" s="137"/>
      <c r="AZ29" s="137"/>
      <c r="BA29" s="12"/>
      <c r="BB29" s="12"/>
      <c r="BC29" s="12"/>
      <c r="BD29" s="12"/>
      <c r="BE29" s="12"/>
      <c r="BF29" s="12"/>
      <c r="BG29" s="12"/>
      <c r="BH29" s="12"/>
      <c r="BI29" s="12"/>
      <c r="BJ29" s="138"/>
      <c r="BK29" s="131">
        <f t="shared" si="20"/>
        <v>6</v>
      </c>
    </row>
    <row r="30" spans="1:63" ht="27" customHeight="1" x14ac:dyDescent="0.2">
      <c r="A30" s="681"/>
      <c r="B30" s="502" t="s">
        <v>224</v>
      </c>
      <c r="C30" s="22" t="s">
        <v>225</v>
      </c>
      <c r="D30" s="146" t="s">
        <v>67</v>
      </c>
      <c r="E30" s="83"/>
      <c r="F30" s="118"/>
      <c r="G30" s="134">
        <v>36</v>
      </c>
      <c r="H30" s="134">
        <v>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85"/>
      <c r="S30" s="134"/>
      <c r="T30" s="134"/>
      <c r="U30" s="85"/>
      <c r="V30" s="182"/>
      <c r="W30" s="182"/>
      <c r="X30" s="86">
        <f>SUM(E30:U30)</f>
        <v>72</v>
      </c>
      <c r="Y30" s="117"/>
      <c r="Z30" s="117"/>
      <c r="AA30" s="118"/>
      <c r="AB30" s="547"/>
      <c r="AC30" s="547"/>
      <c r="AD30" s="547"/>
      <c r="AE30" s="547"/>
      <c r="AF30" s="118"/>
      <c r="AG30" s="118"/>
      <c r="AH30" s="118"/>
      <c r="AI30" s="185"/>
      <c r="AJ30" s="249"/>
      <c r="AK30" s="249"/>
      <c r="AL30" s="249"/>
      <c r="AM30" s="249"/>
      <c r="AN30" s="249"/>
      <c r="AO30" s="249"/>
      <c r="AP30" s="145">
        <f>SUM(AJ30:AM30)</f>
        <v>0</v>
      </c>
      <c r="AQ30" s="255"/>
      <c r="AR30" s="149"/>
      <c r="AS30" s="149"/>
      <c r="AT30" s="149"/>
      <c r="AU30" s="150"/>
      <c r="AV30" s="150"/>
      <c r="AW30" s="150"/>
      <c r="AX30" s="150"/>
      <c r="AY30" s="151"/>
      <c r="AZ30" s="151"/>
      <c r="BA30" s="147"/>
      <c r="BB30" s="147"/>
      <c r="BC30" s="147"/>
      <c r="BD30" s="147"/>
      <c r="BE30" s="147"/>
      <c r="BF30" s="147"/>
      <c r="BG30" s="147"/>
      <c r="BH30" s="147"/>
      <c r="BI30" s="147"/>
      <c r="BJ30" s="148"/>
      <c r="BK30" s="130">
        <f t="shared" si="20"/>
        <v>72</v>
      </c>
    </row>
    <row r="31" spans="1:63" x14ac:dyDescent="0.2">
      <c r="A31" s="681"/>
      <c r="B31" s="670" t="s">
        <v>24</v>
      </c>
      <c r="C31" s="672" t="s">
        <v>226</v>
      </c>
      <c r="D31" s="10" t="s">
        <v>67</v>
      </c>
      <c r="E31" s="83">
        <v>8</v>
      </c>
      <c r="F31" s="83">
        <v>6</v>
      </c>
      <c r="G31" s="134"/>
      <c r="H31" s="134"/>
      <c r="I31" s="83">
        <v>8</v>
      </c>
      <c r="J31" s="83">
        <v>6</v>
      </c>
      <c r="K31" s="83">
        <v>8</v>
      </c>
      <c r="L31" s="83">
        <v>6</v>
      </c>
      <c r="M31" s="83">
        <v>8</v>
      </c>
      <c r="N31" s="83">
        <v>6</v>
      </c>
      <c r="O31" s="83">
        <v>6</v>
      </c>
      <c r="P31" s="83">
        <v>8</v>
      </c>
      <c r="Q31" s="83">
        <v>8</v>
      </c>
      <c r="R31" s="83">
        <v>8</v>
      </c>
      <c r="S31" s="134"/>
      <c r="T31" s="134"/>
      <c r="U31" s="85" t="s">
        <v>245</v>
      </c>
      <c r="V31" s="134"/>
      <c r="W31" s="134"/>
      <c r="X31" s="248">
        <f>SUM(E31:R31)</f>
        <v>86</v>
      </c>
      <c r="Y31" s="14"/>
      <c r="Z31" s="14"/>
      <c r="AA31" s="84">
        <v>10</v>
      </c>
      <c r="AB31" s="369">
        <v>10</v>
      </c>
      <c r="AC31" s="369">
        <v>10</v>
      </c>
      <c r="AD31" s="369">
        <v>10</v>
      </c>
      <c r="AE31" s="369">
        <v>10</v>
      </c>
      <c r="AF31" s="84">
        <v>10</v>
      </c>
      <c r="AG31" s="84">
        <v>10</v>
      </c>
      <c r="AH31" s="84">
        <v>10</v>
      </c>
      <c r="AI31" s="84">
        <v>10</v>
      </c>
      <c r="AJ31" s="249"/>
      <c r="AK31" s="249"/>
      <c r="AL31" s="249"/>
      <c r="AM31" s="249"/>
      <c r="AN31" s="182"/>
      <c r="AO31" s="182"/>
      <c r="AP31" s="426">
        <f>SUM(AA31:AL31)</f>
        <v>90</v>
      </c>
      <c r="AQ31" s="135"/>
      <c r="AR31" s="135"/>
      <c r="AS31" s="135"/>
      <c r="AT31" s="135"/>
      <c r="AU31" s="136"/>
      <c r="AV31" s="136"/>
      <c r="AW31" s="136"/>
      <c r="AX31" s="136"/>
      <c r="AY31" s="137"/>
      <c r="AZ31" s="137"/>
      <c r="BA31" s="12"/>
      <c r="BB31" s="12"/>
      <c r="BC31" s="12"/>
      <c r="BD31" s="12"/>
      <c r="BE31" s="12"/>
      <c r="BF31" s="12"/>
      <c r="BG31" s="12"/>
      <c r="BH31" s="12"/>
      <c r="BI31" s="12"/>
      <c r="BJ31" s="138"/>
      <c r="BK31" s="131">
        <f t="shared" si="20"/>
        <v>176</v>
      </c>
    </row>
    <row r="32" spans="1:63" ht="15.75" customHeight="1" x14ac:dyDescent="0.2">
      <c r="A32" s="681"/>
      <c r="B32" s="671"/>
      <c r="C32" s="673"/>
      <c r="D32" s="13" t="s">
        <v>68</v>
      </c>
      <c r="E32" s="45">
        <v>0</v>
      </c>
      <c r="F32" s="46">
        <v>2</v>
      </c>
      <c r="G32" s="134"/>
      <c r="H32" s="134"/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2</v>
      </c>
      <c r="P32" s="46">
        <v>0</v>
      </c>
      <c r="Q32" s="46">
        <v>0</v>
      </c>
      <c r="R32" s="46">
        <v>0</v>
      </c>
      <c r="S32" s="134"/>
      <c r="T32" s="134"/>
      <c r="U32" s="85"/>
      <c r="V32" s="134"/>
      <c r="W32" s="134"/>
      <c r="X32" s="202">
        <f>SUM(E32:R32)</f>
        <v>4</v>
      </c>
      <c r="Y32" s="14"/>
      <c r="Z32" s="14"/>
      <c r="AA32" s="46">
        <v>0</v>
      </c>
      <c r="AB32" s="46">
        <v>2</v>
      </c>
      <c r="AC32" s="46">
        <v>2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190">
        <v>0</v>
      </c>
      <c r="AJ32" s="249"/>
      <c r="AK32" s="249"/>
      <c r="AL32" s="249"/>
      <c r="AM32" s="249"/>
      <c r="AN32" s="246"/>
      <c r="AO32" s="246"/>
      <c r="AP32" s="427">
        <f>SUM(AA32:AI32)</f>
        <v>4</v>
      </c>
      <c r="AQ32" s="252"/>
      <c r="AR32" s="135"/>
      <c r="AS32" s="135"/>
      <c r="AT32" s="135"/>
      <c r="AU32" s="136"/>
      <c r="AV32" s="136"/>
      <c r="AW32" s="136"/>
      <c r="AX32" s="136"/>
      <c r="AY32" s="137"/>
      <c r="AZ32" s="137"/>
      <c r="BA32" s="12"/>
      <c r="BB32" s="12"/>
      <c r="BC32" s="12"/>
      <c r="BD32" s="12"/>
      <c r="BE32" s="12"/>
      <c r="BF32" s="12"/>
      <c r="BG32" s="12"/>
      <c r="BH32" s="12"/>
      <c r="BI32" s="12"/>
      <c r="BJ32" s="138"/>
      <c r="BK32" s="131">
        <f t="shared" si="20"/>
        <v>8</v>
      </c>
    </row>
    <row r="33" spans="1:63" ht="12.75" customHeight="1" x14ac:dyDescent="0.2">
      <c r="A33" s="681"/>
      <c r="B33" s="670" t="s">
        <v>190</v>
      </c>
      <c r="C33" s="672" t="s">
        <v>218</v>
      </c>
      <c r="D33" s="15" t="s">
        <v>67</v>
      </c>
      <c r="E33" s="83">
        <v>4</v>
      </c>
      <c r="F33" s="84">
        <v>4</v>
      </c>
      <c r="G33" s="134"/>
      <c r="H33" s="134"/>
      <c r="I33" s="84">
        <v>2</v>
      </c>
      <c r="J33" s="84">
        <v>2</v>
      </c>
      <c r="K33" s="84">
        <v>4</v>
      </c>
      <c r="L33" s="84">
        <v>4</v>
      </c>
      <c r="M33" s="84">
        <v>4</v>
      </c>
      <c r="N33" s="84">
        <v>4</v>
      </c>
      <c r="O33" s="84">
        <v>4</v>
      </c>
      <c r="P33" s="84">
        <v>2</v>
      </c>
      <c r="Q33" s="84">
        <v>2</v>
      </c>
      <c r="R33" s="84">
        <v>2</v>
      </c>
      <c r="S33" s="134"/>
      <c r="T33" s="134"/>
      <c r="U33" s="85" t="s">
        <v>245</v>
      </c>
      <c r="V33" s="182"/>
      <c r="W33" s="182"/>
      <c r="X33" s="86">
        <f>SUM(E33:R33)</f>
        <v>38</v>
      </c>
      <c r="Y33" s="111"/>
      <c r="Z33" s="111"/>
      <c r="AA33" s="84">
        <v>6</v>
      </c>
      <c r="AB33" s="369">
        <v>4</v>
      </c>
      <c r="AC33" s="369">
        <v>6</v>
      </c>
      <c r="AD33" s="369">
        <v>4</v>
      </c>
      <c r="AE33" s="369">
        <v>6</v>
      </c>
      <c r="AF33" s="84">
        <v>4</v>
      </c>
      <c r="AG33" s="84">
        <v>6</v>
      </c>
      <c r="AH33" s="84">
        <v>4</v>
      </c>
      <c r="AI33" s="184">
        <v>4</v>
      </c>
      <c r="AJ33" s="249"/>
      <c r="AK33" s="249"/>
      <c r="AL33" s="249"/>
      <c r="AM33" s="249"/>
      <c r="AN33" s="182"/>
      <c r="AO33" s="182"/>
      <c r="AP33" s="145">
        <f>SUM(AA33:AL33)</f>
        <v>44</v>
      </c>
      <c r="AQ33" s="254"/>
      <c r="AR33" s="135"/>
      <c r="AS33" s="135"/>
      <c r="AT33" s="135"/>
      <c r="AU33" s="136"/>
      <c r="AV33" s="136"/>
      <c r="AW33" s="136"/>
      <c r="AX33" s="136"/>
      <c r="AY33" s="137"/>
      <c r="AZ33" s="137"/>
      <c r="BA33" s="12"/>
      <c r="BB33" s="12"/>
      <c r="BC33" s="12"/>
      <c r="BD33" s="12"/>
      <c r="BE33" s="12"/>
      <c r="BF33" s="12"/>
      <c r="BG33" s="12"/>
      <c r="BH33" s="12"/>
      <c r="BI33" s="12"/>
      <c r="BJ33" s="138"/>
      <c r="BK33" s="130">
        <f t="shared" si="20"/>
        <v>82</v>
      </c>
    </row>
    <row r="34" spans="1:63" ht="23.25" customHeight="1" x14ac:dyDescent="0.2">
      <c r="A34" s="681"/>
      <c r="B34" s="671"/>
      <c r="C34" s="673"/>
      <c r="D34" s="13" t="s">
        <v>68</v>
      </c>
      <c r="E34" s="45">
        <v>2</v>
      </c>
      <c r="F34" s="55">
        <v>0</v>
      </c>
      <c r="G34" s="385"/>
      <c r="H34" s="385"/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2</v>
      </c>
      <c r="S34" s="385"/>
      <c r="T34" s="385"/>
      <c r="U34" s="567"/>
      <c r="V34" s="251"/>
      <c r="W34" s="251"/>
      <c r="X34" s="335">
        <f>SUM(E34:U34)</f>
        <v>4</v>
      </c>
      <c r="Y34" s="256"/>
      <c r="Z34" s="256"/>
      <c r="AA34" s="55">
        <v>0</v>
      </c>
      <c r="AB34" s="55">
        <v>0</v>
      </c>
      <c r="AC34" s="55">
        <v>0</v>
      </c>
      <c r="AD34" s="55">
        <v>2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249"/>
      <c r="AK34" s="249"/>
      <c r="AL34" s="249"/>
      <c r="AM34" s="249"/>
      <c r="AN34" s="251"/>
      <c r="AO34" s="251"/>
      <c r="AP34" s="250">
        <f>SUM(AA34:AL34)</f>
        <v>2</v>
      </c>
      <c r="AQ34" s="257"/>
      <c r="AR34" s="258"/>
      <c r="AS34" s="258"/>
      <c r="AT34" s="258"/>
      <c r="AU34" s="259"/>
      <c r="AV34" s="259"/>
      <c r="AW34" s="259"/>
      <c r="AX34" s="259"/>
      <c r="AY34" s="428"/>
      <c r="AZ34" s="428"/>
      <c r="BA34" s="429"/>
      <c r="BB34" s="429"/>
      <c r="BC34" s="429"/>
      <c r="BD34" s="429"/>
      <c r="BE34" s="429"/>
      <c r="BF34" s="429"/>
      <c r="BG34" s="429"/>
      <c r="BH34" s="429"/>
      <c r="BI34" s="429"/>
      <c r="BJ34" s="430"/>
      <c r="BK34" s="131">
        <f t="shared" si="20"/>
        <v>6</v>
      </c>
    </row>
    <row r="35" spans="1:63" ht="23.25" customHeight="1" x14ac:dyDescent="0.2">
      <c r="A35" s="681"/>
      <c r="B35" s="503" t="s">
        <v>227</v>
      </c>
      <c r="C35" s="529" t="s">
        <v>228</v>
      </c>
      <c r="D35" s="10" t="s">
        <v>67</v>
      </c>
      <c r="E35" s="570"/>
      <c r="F35" s="84"/>
      <c r="G35" s="134"/>
      <c r="H35" s="134"/>
      <c r="I35" s="84"/>
      <c r="J35" s="84"/>
      <c r="K35" s="84"/>
      <c r="L35" s="84"/>
      <c r="M35" s="84"/>
      <c r="N35" s="84"/>
      <c r="O35" s="132"/>
      <c r="P35" s="84"/>
      <c r="Q35" s="84"/>
      <c r="R35" s="84"/>
      <c r="S35" s="134"/>
      <c r="T35" s="134"/>
      <c r="U35" s="260"/>
      <c r="V35" s="182"/>
      <c r="W35" s="182"/>
      <c r="X35" s="86">
        <f>SUM(S35:T35)</f>
        <v>0</v>
      </c>
      <c r="Y35" s="576"/>
      <c r="Z35" s="111"/>
      <c r="AA35" s="84"/>
      <c r="AB35" s="547"/>
      <c r="AC35" s="547"/>
      <c r="AD35" s="547" t="s">
        <v>229</v>
      </c>
      <c r="AE35" s="547"/>
      <c r="AF35" s="84"/>
      <c r="AG35" s="84"/>
      <c r="AH35" s="84"/>
      <c r="AI35" s="84"/>
      <c r="AJ35" s="249">
        <v>36</v>
      </c>
      <c r="AK35" s="249">
        <v>36</v>
      </c>
      <c r="AL35" s="249">
        <v>36</v>
      </c>
      <c r="AM35" s="249">
        <v>36</v>
      </c>
      <c r="AN35" s="182">
        <v>36</v>
      </c>
      <c r="AO35" s="182">
        <v>36</v>
      </c>
      <c r="AP35" s="145">
        <f>SUM(AJ35:AO35)</f>
        <v>216</v>
      </c>
      <c r="AQ35" s="257"/>
      <c r="AR35" s="258"/>
      <c r="AS35" s="258"/>
      <c r="AT35" s="258"/>
      <c r="AU35" s="259"/>
      <c r="AV35" s="259"/>
      <c r="AW35" s="259"/>
      <c r="AX35" s="259"/>
      <c r="AY35" s="428"/>
      <c r="AZ35" s="428"/>
      <c r="BA35" s="429"/>
      <c r="BB35" s="429"/>
      <c r="BC35" s="429"/>
      <c r="BD35" s="429"/>
      <c r="BE35" s="429"/>
      <c r="BF35" s="429"/>
      <c r="BG35" s="429"/>
      <c r="BH35" s="429"/>
      <c r="BI35" s="429"/>
      <c r="BJ35" s="430"/>
      <c r="BK35" s="131"/>
    </row>
    <row r="36" spans="1:63" ht="24.75" customHeight="1" thickBot="1" x14ac:dyDescent="0.25">
      <c r="A36" s="681"/>
      <c r="B36" s="503" t="s">
        <v>191</v>
      </c>
      <c r="C36" s="529" t="s">
        <v>222</v>
      </c>
      <c r="D36" s="10" t="s">
        <v>67</v>
      </c>
      <c r="E36" s="571"/>
      <c r="F36" s="216"/>
      <c r="G36" s="560"/>
      <c r="H36" s="560"/>
      <c r="I36" s="216"/>
      <c r="J36" s="216"/>
      <c r="K36" s="216"/>
      <c r="L36" s="216"/>
      <c r="M36" s="572"/>
      <c r="N36" s="215"/>
      <c r="O36" s="216"/>
      <c r="P36" s="216"/>
      <c r="Q36" s="216"/>
      <c r="R36" s="568"/>
      <c r="S36" s="560">
        <v>36</v>
      </c>
      <c r="T36" s="573">
        <v>36</v>
      </c>
      <c r="U36" s="569"/>
      <c r="V36" s="574"/>
      <c r="W36" s="574"/>
      <c r="X36" s="575">
        <f>SUM(S36:T36)</f>
        <v>72</v>
      </c>
      <c r="Y36" s="577"/>
      <c r="Z36" s="113"/>
      <c r="AA36" s="215"/>
      <c r="AB36" s="566"/>
      <c r="AC36" s="566"/>
      <c r="AD36" s="566" t="s">
        <v>229</v>
      </c>
      <c r="AE36" s="566"/>
      <c r="AF36" s="572"/>
      <c r="AG36" s="572"/>
      <c r="AH36" s="572"/>
      <c r="AI36" s="572"/>
      <c r="AJ36" s="183"/>
      <c r="AK36" s="183"/>
      <c r="AL36" s="183"/>
      <c r="AM36" s="183"/>
      <c r="AN36" s="182"/>
      <c r="AO36" s="182"/>
      <c r="AP36" s="145">
        <f>SUM(AJ36:AO36)</f>
        <v>0</v>
      </c>
      <c r="AQ36" s="254"/>
      <c r="AR36" s="135"/>
      <c r="AS36" s="135"/>
      <c r="AT36" s="135"/>
      <c r="AU36" s="136"/>
      <c r="AV36" s="136"/>
      <c r="AW36" s="136"/>
      <c r="AX36" s="136"/>
      <c r="AY36" s="137"/>
      <c r="AZ36" s="137"/>
      <c r="BA36" s="12"/>
      <c r="BB36" s="12"/>
      <c r="BC36" s="12"/>
      <c r="BD36" s="12"/>
      <c r="BE36" s="12"/>
      <c r="BF36" s="12"/>
      <c r="BG36" s="12"/>
      <c r="BH36" s="12"/>
      <c r="BI36" s="12"/>
      <c r="BJ36" s="138"/>
      <c r="BK36" s="130">
        <f>SUM(X36,AP36)</f>
        <v>72</v>
      </c>
    </row>
    <row r="37" spans="1:63" ht="26.25" customHeight="1" thickBot="1" x14ac:dyDescent="0.25">
      <c r="A37" s="681"/>
      <c r="B37" s="504" t="s">
        <v>28</v>
      </c>
      <c r="C37" s="16" t="s">
        <v>38</v>
      </c>
      <c r="D37" s="505" t="s">
        <v>67</v>
      </c>
      <c r="E37" s="563"/>
      <c r="F37" s="152"/>
      <c r="G37" s="154"/>
      <c r="H37" s="154"/>
      <c r="I37" s="152"/>
      <c r="J37" s="152"/>
      <c r="K37" s="152"/>
      <c r="L37" s="152"/>
      <c r="M37" s="152"/>
      <c r="N37" s="152"/>
      <c r="O37" s="152"/>
      <c r="P37" s="152"/>
      <c r="Q37" s="152"/>
      <c r="R37" s="153"/>
      <c r="S37" s="154"/>
      <c r="T37" s="154"/>
      <c r="U37" s="431"/>
      <c r="V37" s="154"/>
      <c r="W37" s="154"/>
      <c r="X37" s="478"/>
      <c r="Y37" s="155"/>
      <c r="Z37" s="578"/>
      <c r="AA37" s="152"/>
      <c r="AB37" s="564"/>
      <c r="AC37" s="564"/>
      <c r="AD37" s="564"/>
      <c r="AE37" s="564"/>
      <c r="AF37" s="152"/>
      <c r="AG37" s="152"/>
      <c r="AH37" s="152"/>
      <c r="AI37" s="153"/>
      <c r="AJ37" s="580"/>
      <c r="AK37" s="580"/>
      <c r="AL37" s="580"/>
      <c r="AM37" s="580"/>
      <c r="AN37" s="154"/>
      <c r="AO37" s="154"/>
      <c r="AP37" s="478"/>
      <c r="AQ37" s="156" t="s">
        <v>82</v>
      </c>
      <c r="AR37" s="156" t="s">
        <v>82</v>
      </c>
      <c r="AS37" s="156" t="s">
        <v>82</v>
      </c>
      <c r="AT37" s="156" t="s">
        <v>82</v>
      </c>
      <c r="AU37" s="157"/>
      <c r="AV37" s="157"/>
      <c r="AW37" s="157"/>
      <c r="AX37" s="157"/>
      <c r="AY37" s="158"/>
      <c r="AZ37" s="158"/>
      <c r="BA37" s="152"/>
      <c r="BB37" s="152"/>
      <c r="BC37" s="152"/>
      <c r="BD37" s="152"/>
      <c r="BE37" s="152"/>
      <c r="BF37" s="152"/>
      <c r="BG37" s="152"/>
      <c r="BH37" s="152"/>
      <c r="BI37" s="152"/>
      <c r="BJ37" s="153"/>
      <c r="BK37" s="159"/>
    </row>
    <row r="38" spans="1:63" ht="21" customHeight="1" x14ac:dyDescent="0.2">
      <c r="A38" s="681"/>
      <c r="B38" s="712" t="s">
        <v>39</v>
      </c>
      <c r="C38" s="712"/>
      <c r="D38" s="713"/>
      <c r="E38" s="562"/>
      <c r="F38" s="161"/>
      <c r="G38" s="378"/>
      <c r="H38" s="378"/>
      <c r="I38" s="161"/>
      <c r="J38" s="161"/>
      <c r="K38" s="161"/>
      <c r="L38" s="161"/>
      <c r="M38" s="161"/>
      <c r="N38" s="161"/>
      <c r="O38" s="161"/>
      <c r="P38" s="161"/>
      <c r="Q38" s="161"/>
      <c r="R38" s="162"/>
      <c r="S38" s="378"/>
      <c r="T38" s="378"/>
      <c r="U38" s="98"/>
      <c r="V38" s="163"/>
      <c r="W38" s="163"/>
      <c r="X38" s="479"/>
      <c r="Y38" s="164"/>
      <c r="Z38" s="164"/>
      <c r="AA38" s="161"/>
      <c r="AB38" s="565"/>
      <c r="AC38" s="565"/>
      <c r="AD38" s="565"/>
      <c r="AE38" s="565"/>
      <c r="AF38" s="161"/>
      <c r="AG38" s="161"/>
      <c r="AH38" s="161"/>
      <c r="AI38" s="162"/>
      <c r="AJ38" s="579"/>
      <c r="AK38" s="579"/>
      <c r="AL38" s="579"/>
      <c r="AM38" s="579"/>
      <c r="AN38" s="163"/>
      <c r="AO38" s="163"/>
      <c r="AP38" s="479"/>
      <c r="AQ38" s="165"/>
      <c r="AR38" s="165"/>
      <c r="AS38" s="165"/>
      <c r="AT38" s="165"/>
      <c r="AU38" s="166"/>
      <c r="AV38" s="166"/>
      <c r="AW38" s="166"/>
      <c r="AX38" s="166"/>
      <c r="AY38" s="167"/>
      <c r="AZ38" s="167"/>
      <c r="BA38" s="161"/>
      <c r="BB38" s="161"/>
      <c r="BC38" s="161"/>
      <c r="BD38" s="161"/>
      <c r="BE38" s="161"/>
      <c r="BF38" s="161"/>
      <c r="BG38" s="161"/>
      <c r="BH38" s="161"/>
      <c r="BI38" s="161"/>
      <c r="BJ38" s="162"/>
      <c r="BK38" s="168"/>
    </row>
    <row r="39" spans="1:63" ht="19.5" customHeight="1" x14ac:dyDescent="0.2">
      <c r="A39" s="681"/>
      <c r="B39" s="714" t="s">
        <v>72</v>
      </c>
      <c r="C39" s="714"/>
      <c r="D39" s="715"/>
      <c r="E39" s="11"/>
      <c r="F39" s="12"/>
      <c r="G39" s="134"/>
      <c r="H39" s="134"/>
      <c r="I39" s="12"/>
      <c r="J39" s="12"/>
      <c r="K39" s="12"/>
      <c r="L39" s="12"/>
      <c r="M39" s="12"/>
      <c r="N39" s="12"/>
      <c r="O39" s="12"/>
      <c r="P39" s="12"/>
      <c r="Q39" s="12"/>
      <c r="R39" s="138"/>
      <c r="S39" s="134"/>
      <c r="T39" s="134"/>
      <c r="U39" s="101"/>
      <c r="V39" s="134"/>
      <c r="W39" s="134"/>
      <c r="X39" s="480"/>
      <c r="Y39" s="14"/>
      <c r="Z39" s="14"/>
      <c r="AA39" s="12"/>
      <c r="AB39" s="547"/>
      <c r="AC39" s="547"/>
      <c r="AD39" s="547"/>
      <c r="AE39" s="547"/>
      <c r="AF39" s="12"/>
      <c r="AG39" s="12"/>
      <c r="AH39" s="12"/>
      <c r="AI39" s="138"/>
      <c r="AJ39" s="249"/>
      <c r="AK39" s="249"/>
      <c r="AL39" s="249"/>
      <c r="AM39" s="249"/>
      <c r="AN39" s="134"/>
      <c r="AO39" s="134"/>
      <c r="AP39" s="480"/>
      <c r="AQ39" s="135"/>
      <c r="AR39" s="135"/>
      <c r="AS39" s="135"/>
      <c r="AT39" s="135"/>
      <c r="AU39" s="169" t="s">
        <v>83</v>
      </c>
      <c r="AV39" s="169" t="s">
        <v>83</v>
      </c>
      <c r="AW39" s="169" t="s">
        <v>83</v>
      </c>
      <c r="AX39" s="169" t="s">
        <v>83</v>
      </c>
      <c r="AY39" s="137"/>
      <c r="AZ39" s="137"/>
      <c r="BA39" s="12"/>
      <c r="BB39" s="12"/>
      <c r="BC39" s="12"/>
      <c r="BD39" s="12"/>
      <c r="BE39" s="12"/>
      <c r="BF39" s="12"/>
      <c r="BG39" s="12"/>
      <c r="BH39" s="12"/>
      <c r="BI39" s="12"/>
      <c r="BJ39" s="138"/>
      <c r="BK39" s="170"/>
    </row>
    <row r="40" spans="1:63" ht="17.25" customHeight="1" thickBot="1" x14ac:dyDescent="0.25">
      <c r="A40" s="681"/>
      <c r="B40" s="716" t="s">
        <v>73</v>
      </c>
      <c r="C40" s="716"/>
      <c r="D40" s="717"/>
      <c r="E40" s="160"/>
      <c r="F40" s="161"/>
      <c r="G40" s="143"/>
      <c r="H40" s="143"/>
      <c r="I40" s="161"/>
      <c r="J40" s="161"/>
      <c r="K40" s="161"/>
      <c r="L40" s="161"/>
      <c r="M40" s="161"/>
      <c r="N40" s="161"/>
      <c r="O40" s="161"/>
      <c r="P40" s="161"/>
      <c r="Q40" s="161"/>
      <c r="R40" s="162"/>
      <c r="S40" s="143"/>
      <c r="T40" s="143"/>
      <c r="U40" s="96"/>
      <c r="V40" s="163"/>
      <c r="W40" s="163"/>
      <c r="X40" s="479"/>
      <c r="Y40" s="164"/>
      <c r="Z40" s="164"/>
      <c r="AA40" s="161"/>
      <c r="AB40" s="548"/>
      <c r="AC40" s="548"/>
      <c r="AD40" s="548"/>
      <c r="AE40" s="548"/>
      <c r="AF40" s="161"/>
      <c r="AG40" s="161"/>
      <c r="AH40" s="161"/>
      <c r="AI40" s="162"/>
      <c r="AJ40" s="183"/>
      <c r="AK40" s="183"/>
      <c r="AL40" s="183"/>
      <c r="AM40" s="183"/>
      <c r="AN40" s="143"/>
      <c r="AO40" s="143"/>
      <c r="AP40" s="479"/>
      <c r="AQ40" s="165"/>
      <c r="AR40" s="165"/>
      <c r="AS40" s="165"/>
      <c r="AT40" s="165"/>
      <c r="AU40" s="166"/>
      <c r="AV40" s="166"/>
      <c r="AW40" s="166"/>
      <c r="AX40" s="166"/>
      <c r="AY40" s="699" t="s">
        <v>84</v>
      </c>
      <c r="AZ40" s="700"/>
      <c r="BA40" s="161"/>
      <c r="BB40" s="161"/>
      <c r="BC40" s="161"/>
      <c r="BD40" s="161"/>
      <c r="BE40" s="161"/>
      <c r="BF40" s="161"/>
      <c r="BG40" s="161"/>
      <c r="BH40" s="161"/>
      <c r="BI40" s="161"/>
      <c r="BJ40" s="162"/>
      <c r="BK40" s="457"/>
    </row>
    <row r="41" spans="1:63" ht="28.5" customHeight="1" x14ac:dyDescent="0.2">
      <c r="A41" s="681"/>
      <c r="B41" s="701" t="s">
        <v>69</v>
      </c>
      <c r="C41" s="702"/>
      <c r="D41" s="703"/>
      <c r="E41" s="119">
        <f t="shared" ref="E41:P41" si="21">SUM(E8,E16,E26)</f>
        <v>32</v>
      </c>
      <c r="F41" s="191">
        <f t="shared" si="21"/>
        <v>34</v>
      </c>
      <c r="G41" s="581">
        <f t="shared" si="21"/>
        <v>36</v>
      </c>
      <c r="H41" s="581">
        <f t="shared" si="21"/>
        <v>36</v>
      </c>
      <c r="I41" s="191">
        <f t="shared" si="21"/>
        <v>32</v>
      </c>
      <c r="J41" s="191">
        <f t="shared" si="21"/>
        <v>32</v>
      </c>
      <c r="K41" s="191">
        <f t="shared" si="21"/>
        <v>36</v>
      </c>
      <c r="L41" s="191">
        <f t="shared" si="21"/>
        <v>36</v>
      </c>
      <c r="M41" s="191">
        <f t="shared" si="21"/>
        <v>36</v>
      </c>
      <c r="N41" s="191">
        <f t="shared" si="21"/>
        <v>34</v>
      </c>
      <c r="O41" s="191">
        <f t="shared" si="21"/>
        <v>34</v>
      </c>
      <c r="P41" s="191">
        <f t="shared" si="21"/>
        <v>36</v>
      </c>
      <c r="Q41" s="191">
        <f t="shared" ref="Q41:R41" si="22">SUM(Q8,Q16,Q26)</f>
        <v>36</v>
      </c>
      <c r="R41" s="191">
        <f t="shared" si="22"/>
        <v>34</v>
      </c>
      <c r="S41" s="581">
        <f>S26</f>
        <v>36</v>
      </c>
      <c r="T41" s="581">
        <f>T26</f>
        <v>36</v>
      </c>
      <c r="U41" s="98" t="s">
        <v>86</v>
      </c>
      <c r="V41" s="465"/>
      <c r="W41" s="465"/>
      <c r="X41" s="481">
        <f>SUM(E41:T41)</f>
        <v>556</v>
      </c>
      <c r="Y41" s="172"/>
      <c r="Z41" s="172"/>
      <c r="AA41" s="191">
        <f>SUM(AA8,AA16,AA26)</f>
        <v>36</v>
      </c>
      <c r="AB41" s="191">
        <f t="shared" ref="AB41:AI41" si="23">SUM(AB8,AB16,AB26)</f>
        <v>34</v>
      </c>
      <c r="AC41" s="191">
        <f t="shared" si="23"/>
        <v>34</v>
      </c>
      <c r="AD41" s="191">
        <f t="shared" si="23"/>
        <v>34</v>
      </c>
      <c r="AE41" s="191">
        <f t="shared" si="23"/>
        <v>34</v>
      </c>
      <c r="AF41" s="191">
        <f t="shared" si="23"/>
        <v>34</v>
      </c>
      <c r="AG41" s="191">
        <f t="shared" si="23"/>
        <v>36</v>
      </c>
      <c r="AH41" s="191">
        <f t="shared" si="23"/>
        <v>36</v>
      </c>
      <c r="AI41" s="191">
        <f t="shared" si="23"/>
        <v>36</v>
      </c>
      <c r="AJ41" s="579">
        <f>SUM(AJ26,AJ16,AJ8)</f>
        <v>36</v>
      </c>
      <c r="AK41" s="579">
        <f>AK26</f>
        <v>36</v>
      </c>
      <c r="AL41" s="579">
        <f>AL26</f>
        <v>36</v>
      </c>
      <c r="AM41" s="579">
        <f>AM26</f>
        <v>36</v>
      </c>
      <c r="AN41" s="579">
        <f t="shared" ref="AN41:AO41" si="24">AN26</f>
        <v>36</v>
      </c>
      <c r="AO41" s="579">
        <f t="shared" si="24"/>
        <v>36</v>
      </c>
      <c r="AP41" s="481">
        <f>SUM(AP8,AP16,AP26)</f>
        <v>314</v>
      </c>
      <c r="AQ41" s="466"/>
      <c r="AR41" s="466"/>
      <c r="AS41" s="466"/>
      <c r="AT41" s="466"/>
      <c r="AU41" s="467"/>
      <c r="AV41" s="467"/>
      <c r="AW41" s="467"/>
      <c r="AX41" s="467"/>
      <c r="AY41" s="468"/>
      <c r="AZ41" s="468"/>
      <c r="BA41" s="469"/>
      <c r="BB41" s="469"/>
      <c r="BC41" s="469"/>
      <c r="BD41" s="469"/>
      <c r="BE41" s="469"/>
      <c r="BF41" s="469"/>
      <c r="BG41" s="469"/>
      <c r="BH41" s="469"/>
      <c r="BI41" s="469"/>
      <c r="BJ41" s="475"/>
      <c r="BK41" s="238">
        <f>SUM(X41,AP41)</f>
        <v>870</v>
      </c>
    </row>
    <row r="42" spans="1:63" ht="25.5" customHeight="1" x14ac:dyDescent="0.2">
      <c r="A42" s="681"/>
      <c r="B42" s="731" t="s">
        <v>70</v>
      </c>
      <c r="C42" s="644"/>
      <c r="D42" s="732"/>
      <c r="E42" s="357">
        <f>SUM(E9,E17,E27)</f>
        <v>4</v>
      </c>
      <c r="F42" s="357">
        <f t="shared" ref="F42:T42" si="25">SUM(F9,F17,F27)</f>
        <v>2</v>
      </c>
      <c r="G42" s="582">
        <f t="shared" si="25"/>
        <v>0</v>
      </c>
      <c r="H42" s="582">
        <f t="shared" si="25"/>
        <v>0</v>
      </c>
      <c r="I42" s="357">
        <f t="shared" si="25"/>
        <v>4</v>
      </c>
      <c r="J42" s="357">
        <f t="shared" si="25"/>
        <v>4</v>
      </c>
      <c r="K42" s="357">
        <f t="shared" si="25"/>
        <v>0</v>
      </c>
      <c r="L42" s="357">
        <f t="shared" si="25"/>
        <v>0</v>
      </c>
      <c r="M42" s="357">
        <f t="shared" si="25"/>
        <v>0</v>
      </c>
      <c r="N42" s="357">
        <f t="shared" si="25"/>
        <v>2</v>
      </c>
      <c r="O42" s="357">
        <f t="shared" si="25"/>
        <v>2</v>
      </c>
      <c r="P42" s="357">
        <f t="shared" si="25"/>
        <v>0</v>
      </c>
      <c r="Q42" s="357">
        <f t="shared" ref="Q42:R42" si="26">SUM(Q9,Q17,Q27)</f>
        <v>0</v>
      </c>
      <c r="R42" s="357">
        <f t="shared" si="26"/>
        <v>2</v>
      </c>
      <c r="S42" s="182">
        <f t="shared" si="25"/>
        <v>0</v>
      </c>
      <c r="T42" s="182">
        <f t="shared" si="25"/>
        <v>0</v>
      </c>
      <c r="U42" s="459"/>
      <c r="V42" s="458"/>
      <c r="W42" s="458"/>
      <c r="X42" s="460">
        <f>SUM(E42:T42)</f>
        <v>20</v>
      </c>
      <c r="Y42" s="461"/>
      <c r="Z42" s="461"/>
      <c r="AA42" s="192">
        <f>SUM(AA9,AA17,AA27)</f>
        <v>0</v>
      </c>
      <c r="AB42" s="192">
        <f t="shared" ref="AB42:AI42" si="27">SUM(AB9,AB17,AB27)</f>
        <v>2</v>
      </c>
      <c r="AC42" s="192">
        <f t="shared" si="27"/>
        <v>2</v>
      </c>
      <c r="AD42" s="192">
        <f t="shared" si="27"/>
        <v>2</v>
      </c>
      <c r="AE42" s="192">
        <f t="shared" si="27"/>
        <v>2</v>
      </c>
      <c r="AF42" s="192">
        <f t="shared" si="27"/>
        <v>2</v>
      </c>
      <c r="AG42" s="192">
        <f t="shared" si="27"/>
        <v>0</v>
      </c>
      <c r="AH42" s="192">
        <f t="shared" si="27"/>
        <v>0</v>
      </c>
      <c r="AI42" s="192">
        <f t="shared" si="27"/>
        <v>0</v>
      </c>
      <c r="AJ42" s="249">
        <f t="shared" ref="AJ42:AL42" si="28">SUM(AJ9,AJ17,AJ27)</f>
        <v>0</v>
      </c>
      <c r="AK42" s="249">
        <f t="shared" si="28"/>
        <v>0</v>
      </c>
      <c r="AL42" s="249">
        <f t="shared" si="28"/>
        <v>0</v>
      </c>
      <c r="AM42" s="249">
        <f>SUM(AM6,AM14,AM18)</f>
        <v>0</v>
      </c>
      <c r="AN42" s="249">
        <f t="shared" ref="AN42:AO42" si="29">SUM(AN6,AN14,AN18)</f>
        <v>0</v>
      </c>
      <c r="AO42" s="249">
        <f t="shared" si="29"/>
        <v>0</v>
      </c>
      <c r="AP42" s="460">
        <f>SUM(AA42:AM42)</f>
        <v>10</v>
      </c>
      <c r="AQ42" s="462"/>
      <c r="AR42" s="462"/>
      <c r="AS42" s="462"/>
      <c r="AT42" s="462"/>
      <c r="AU42" s="463"/>
      <c r="AV42" s="463"/>
      <c r="AW42" s="463"/>
      <c r="AX42" s="463"/>
      <c r="AY42" s="464"/>
      <c r="AZ42" s="464"/>
      <c r="BA42" s="192"/>
      <c r="BB42" s="192"/>
      <c r="BC42" s="192"/>
      <c r="BD42" s="192"/>
      <c r="BE42" s="192"/>
      <c r="BF42" s="192"/>
      <c r="BG42" s="192"/>
      <c r="BH42" s="192"/>
      <c r="BI42" s="192"/>
      <c r="BJ42" s="476"/>
      <c r="BK42" s="456">
        <f>SUM(X42,AP42)</f>
        <v>30</v>
      </c>
    </row>
    <row r="43" spans="1:63" ht="30" customHeight="1" thickBot="1" x14ac:dyDescent="0.25">
      <c r="A43" s="693"/>
      <c r="B43" s="733" t="s">
        <v>71</v>
      </c>
      <c r="C43" s="734"/>
      <c r="D43" s="735"/>
      <c r="E43" s="126">
        <f t="shared" ref="E43:T43" si="30">SUM(E41,E42)</f>
        <v>36</v>
      </c>
      <c r="F43" s="193">
        <f t="shared" si="30"/>
        <v>36</v>
      </c>
      <c r="G43" s="470">
        <f t="shared" si="30"/>
        <v>36</v>
      </c>
      <c r="H43" s="470">
        <f t="shared" si="30"/>
        <v>36</v>
      </c>
      <c r="I43" s="193">
        <f t="shared" si="30"/>
        <v>36</v>
      </c>
      <c r="J43" s="193">
        <f t="shared" si="30"/>
        <v>36</v>
      </c>
      <c r="K43" s="193">
        <f t="shared" si="30"/>
        <v>36</v>
      </c>
      <c r="L43" s="193">
        <f t="shared" si="30"/>
        <v>36</v>
      </c>
      <c r="M43" s="193">
        <f t="shared" si="30"/>
        <v>36</v>
      </c>
      <c r="N43" s="193">
        <f t="shared" si="30"/>
        <v>36</v>
      </c>
      <c r="O43" s="193">
        <f t="shared" si="30"/>
        <v>36</v>
      </c>
      <c r="P43" s="193">
        <f t="shared" si="30"/>
        <v>36</v>
      </c>
      <c r="Q43" s="193">
        <f t="shared" ref="Q43:R43" si="31">SUM(Q41,Q42)</f>
        <v>36</v>
      </c>
      <c r="R43" s="193">
        <f t="shared" si="31"/>
        <v>36</v>
      </c>
      <c r="S43" s="470">
        <f t="shared" si="30"/>
        <v>36</v>
      </c>
      <c r="T43" s="470">
        <f t="shared" si="30"/>
        <v>36</v>
      </c>
      <c r="U43" s="96"/>
      <c r="V43" s="470"/>
      <c r="W43" s="470"/>
      <c r="X43" s="471">
        <f>SUM(X41,X42)</f>
        <v>576</v>
      </c>
      <c r="Y43" s="113"/>
      <c r="Z43" s="113"/>
      <c r="AA43" s="193">
        <f t="shared" ref="AA43:AO43" si="32">SUM(AA41,AA42)</f>
        <v>36</v>
      </c>
      <c r="AB43" s="193">
        <f t="shared" ref="AB43:AI43" si="33">SUM(AB41,AB42)</f>
        <v>36</v>
      </c>
      <c r="AC43" s="193">
        <f t="shared" si="33"/>
        <v>36</v>
      </c>
      <c r="AD43" s="193">
        <f t="shared" si="33"/>
        <v>36</v>
      </c>
      <c r="AE43" s="193">
        <f t="shared" si="33"/>
        <v>36</v>
      </c>
      <c r="AF43" s="193">
        <f t="shared" si="33"/>
        <v>36</v>
      </c>
      <c r="AG43" s="193">
        <f t="shared" si="33"/>
        <v>36</v>
      </c>
      <c r="AH43" s="193">
        <f t="shared" si="33"/>
        <v>36</v>
      </c>
      <c r="AI43" s="193">
        <f t="shared" si="33"/>
        <v>36</v>
      </c>
      <c r="AJ43" s="183">
        <f t="shared" si="32"/>
        <v>36</v>
      </c>
      <c r="AK43" s="183">
        <f t="shared" si="32"/>
        <v>36</v>
      </c>
      <c r="AL43" s="183">
        <f t="shared" si="32"/>
        <v>36</v>
      </c>
      <c r="AM43" s="183">
        <f t="shared" si="32"/>
        <v>36</v>
      </c>
      <c r="AN43" s="183">
        <f t="shared" si="32"/>
        <v>36</v>
      </c>
      <c r="AO43" s="183">
        <f t="shared" si="32"/>
        <v>36</v>
      </c>
      <c r="AP43" s="471">
        <f>SUM(AP41,AP42)</f>
        <v>324</v>
      </c>
      <c r="AQ43" s="472"/>
      <c r="AR43" s="472"/>
      <c r="AS43" s="472"/>
      <c r="AT43" s="472"/>
      <c r="AU43" s="473"/>
      <c r="AV43" s="473"/>
      <c r="AW43" s="473"/>
      <c r="AX43" s="473"/>
      <c r="AY43" s="474"/>
      <c r="AZ43" s="474"/>
      <c r="BA43" s="193"/>
      <c r="BB43" s="193"/>
      <c r="BC43" s="193"/>
      <c r="BD43" s="193"/>
      <c r="BE43" s="193"/>
      <c r="BF43" s="193"/>
      <c r="BG43" s="193"/>
      <c r="BH43" s="193"/>
      <c r="BI43" s="193"/>
      <c r="BJ43" s="477"/>
      <c r="BK43" s="174">
        <f>SUM(BK41,BK42)</f>
        <v>900</v>
      </c>
    </row>
    <row r="44" spans="1:63" ht="33" customHeight="1" x14ac:dyDescent="0.2">
      <c r="A44" s="514"/>
    </row>
    <row r="45" spans="1:63" ht="27.75" customHeight="1" x14ac:dyDescent="0.2">
      <c r="A45" s="514"/>
    </row>
    <row r="46" spans="1:63" ht="24.75" customHeight="1" x14ac:dyDescent="0.2">
      <c r="A46" s="514"/>
    </row>
    <row r="47" spans="1:63" ht="17.25" customHeight="1" x14ac:dyDescent="0.2">
      <c r="A47" s="514"/>
    </row>
    <row r="48" spans="1:63" ht="12.75" customHeight="1" x14ac:dyDescent="0.2">
      <c r="A48" s="514"/>
    </row>
    <row r="49" spans="1:1" ht="32.1" customHeight="1" x14ac:dyDescent="0.2">
      <c r="A49" s="514"/>
    </row>
    <row r="50" spans="1:1" ht="12.75" hidden="1" customHeight="1" x14ac:dyDescent="0.2">
      <c r="A50" s="514"/>
    </row>
    <row r="51" spans="1:1" ht="12.75" hidden="1" customHeight="1" x14ac:dyDescent="0.2">
      <c r="A51" s="514"/>
    </row>
    <row r="52" spans="1:1" ht="12.75" hidden="1" customHeight="1" x14ac:dyDescent="0.2">
      <c r="A52" s="514"/>
    </row>
    <row r="53" spans="1:1" ht="12.75" hidden="1" customHeight="1" x14ac:dyDescent="0.2">
      <c r="A53" s="514"/>
    </row>
    <row r="54" spans="1:1" ht="12.75" hidden="1" customHeight="1" x14ac:dyDescent="0.2">
      <c r="A54" s="514"/>
    </row>
    <row r="55" spans="1:1" ht="12.75" hidden="1" customHeight="1" x14ac:dyDescent="0.2">
      <c r="A55" s="514"/>
    </row>
    <row r="56" spans="1:1" ht="23.25" customHeight="1" x14ac:dyDescent="0.2">
      <c r="A56" s="514"/>
    </row>
    <row r="57" spans="1:1" ht="18.75" customHeight="1" x14ac:dyDescent="0.2">
      <c r="A57" s="514"/>
    </row>
    <row r="58" spans="1:1" ht="18.75" customHeight="1" x14ac:dyDescent="0.2">
      <c r="A58" s="514"/>
    </row>
    <row r="59" spans="1:1" ht="18.75" customHeight="1" x14ac:dyDescent="0.2">
      <c r="A59" s="514"/>
    </row>
    <row r="60" spans="1:1" ht="18.75" customHeight="1" x14ac:dyDescent="0.2">
      <c r="A60" s="514"/>
    </row>
    <row r="61" spans="1:1" ht="18.75" customHeight="1" x14ac:dyDescent="0.2">
      <c r="A61" s="514"/>
    </row>
    <row r="62" spans="1:1" ht="18.75" customHeight="1" x14ac:dyDescent="0.2">
      <c r="A62" s="514"/>
    </row>
    <row r="63" spans="1:1" ht="18.75" customHeight="1" x14ac:dyDescent="0.2">
      <c r="A63" s="514"/>
    </row>
    <row r="64" spans="1:1" ht="27" customHeight="1" x14ac:dyDescent="0.2">
      <c r="A64" s="514"/>
    </row>
    <row r="65" spans="1:1" ht="18.75" customHeight="1" x14ac:dyDescent="0.2">
      <c r="A65" s="514"/>
    </row>
    <row r="66" spans="1:1" x14ac:dyDescent="0.2">
      <c r="A66" s="514"/>
    </row>
    <row r="67" spans="1:1" ht="20.25" customHeight="1" x14ac:dyDescent="0.2">
      <c r="A67" s="514"/>
    </row>
    <row r="68" spans="1:1" ht="22.5" customHeight="1" x14ac:dyDescent="0.2">
      <c r="A68" s="514"/>
    </row>
    <row r="69" spans="1:1" x14ac:dyDescent="0.2">
      <c r="A69" s="514"/>
    </row>
    <row r="70" spans="1:1" x14ac:dyDescent="0.2">
      <c r="A70" s="514"/>
    </row>
    <row r="71" spans="1:1" x14ac:dyDescent="0.2">
      <c r="A71" s="514"/>
    </row>
    <row r="72" spans="1:1" x14ac:dyDescent="0.2">
      <c r="A72" s="514"/>
    </row>
    <row r="73" spans="1:1" x14ac:dyDescent="0.2">
      <c r="A73" s="514"/>
    </row>
    <row r="74" spans="1:1" x14ac:dyDescent="0.2">
      <c r="A74" s="514"/>
    </row>
    <row r="75" spans="1:1" x14ac:dyDescent="0.2">
      <c r="A75" s="514"/>
    </row>
    <row r="76" spans="1:1" x14ac:dyDescent="0.2">
      <c r="A76" s="514"/>
    </row>
    <row r="77" spans="1:1" ht="24.95" customHeight="1" x14ac:dyDescent="0.2">
      <c r="A77" s="514"/>
    </row>
    <row r="78" spans="1:1" ht="24.95" customHeight="1" x14ac:dyDescent="0.2">
      <c r="A78" s="514"/>
    </row>
    <row r="79" spans="1:1" ht="24.95" customHeight="1" thickBot="1" x14ac:dyDescent="0.25">
      <c r="A79" s="515"/>
    </row>
  </sheetData>
  <mergeCells count="54">
    <mergeCell ref="A8:A43"/>
    <mergeCell ref="B42:D42"/>
    <mergeCell ref="B43:D43"/>
    <mergeCell ref="BK3:BK7"/>
    <mergeCell ref="E4:BJ4"/>
    <mergeCell ref="E6:BJ6"/>
    <mergeCell ref="N3:Q3"/>
    <mergeCell ref="Z3:AC3"/>
    <mergeCell ref="F3:H3"/>
    <mergeCell ref="AS3:AV3"/>
    <mergeCell ref="AX3:AZ3"/>
    <mergeCell ref="BF3:BI3"/>
    <mergeCell ref="A3:A7"/>
    <mergeCell ref="B3:B7"/>
    <mergeCell ref="C3:C7"/>
    <mergeCell ref="D3:D7"/>
    <mergeCell ref="BB3:BE3"/>
    <mergeCell ref="J3:M3"/>
    <mergeCell ref="AE3:AG3"/>
    <mergeCell ref="S3:T3"/>
    <mergeCell ref="V3:W3"/>
    <mergeCell ref="U5:V5"/>
    <mergeCell ref="AI3:AM3"/>
    <mergeCell ref="B26:B27"/>
    <mergeCell ref="C26:C27"/>
    <mergeCell ref="C16:C17"/>
    <mergeCell ref="B33:B34"/>
    <mergeCell ref="C33:C34"/>
    <mergeCell ref="B22:B23"/>
    <mergeCell ref="C22:C23"/>
    <mergeCell ref="B24:B25"/>
    <mergeCell ref="C24:C25"/>
    <mergeCell ref="C28:C29"/>
    <mergeCell ref="B8:B9"/>
    <mergeCell ref="C18:C19"/>
    <mergeCell ref="B16:B17"/>
    <mergeCell ref="B14:B15"/>
    <mergeCell ref="C8:C9"/>
    <mergeCell ref="AY40:AZ40"/>
    <mergeCell ref="B41:D41"/>
    <mergeCell ref="C10:C11"/>
    <mergeCell ref="C14:C15"/>
    <mergeCell ref="B18:B19"/>
    <mergeCell ref="B12:B13"/>
    <mergeCell ref="C12:C13"/>
    <mergeCell ref="B20:B21"/>
    <mergeCell ref="B28:B29"/>
    <mergeCell ref="C20:C21"/>
    <mergeCell ref="B38:D38"/>
    <mergeCell ref="B39:D39"/>
    <mergeCell ref="B40:D40"/>
    <mergeCell ref="B31:B32"/>
    <mergeCell ref="C31:C32"/>
    <mergeCell ref="B10:B11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32"/>
  <sheetViews>
    <sheetView topLeftCell="A10" workbookViewId="0">
      <selection activeCell="L30" sqref="L30"/>
    </sheetView>
  </sheetViews>
  <sheetFormatPr defaultRowHeight="12.75" x14ac:dyDescent="0.2"/>
  <sheetData>
    <row r="2" spans="8:11" x14ac:dyDescent="0.2">
      <c r="J2" t="s">
        <v>233</v>
      </c>
    </row>
    <row r="3" spans="8:11" x14ac:dyDescent="0.2">
      <c r="J3" t="s">
        <v>234</v>
      </c>
    </row>
    <row r="4" spans="8:11" x14ac:dyDescent="0.2">
      <c r="J4" t="s">
        <v>235</v>
      </c>
    </row>
    <row r="5" spans="8:11" x14ac:dyDescent="0.2">
      <c r="J5" t="s">
        <v>236</v>
      </c>
      <c r="K5" t="s">
        <v>237</v>
      </c>
    </row>
    <row r="6" spans="8:11" x14ac:dyDescent="0.2">
      <c r="J6" t="s">
        <v>239</v>
      </c>
    </row>
    <row r="8" spans="8:11" ht="14.25" x14ac:dyDescent="0.2">
      <c r="H8" s="262" t="s">
        <v>136</v>
      </c>
    </row>
    <row r="9" spans="8:11" ht="15" x14ac:dyDescent="0.25">
      <c r="H9" s="263" t="s">
        <v>125</v>
      </c>
    </row>
    <row r="12" spans="8:11" ht="15.75" x14ac:dyDescent="0.25">
      <c r="H12" s="261" t="s">
        <v>124</v>
      </c>
    </row>
    <row r="13" spans="8:11" ht="15.75" x14ac:dyDescent="0.25">
      <c r="H13" s="261"/>
    </row>
    <row r="16" spans="8:11" ht="15" x14ac:dyDescent="0.25">
      <c r="H16" s="263"/>
    </row>
    <row r="17" spans="4:14" x14ac:dyDescent="0.2">
      <c r="H17" s="264"/>
    </row>
    <row r="18" spans="4:14" ht="14.25" x14ac:dyDescent="0.2">
      <c r="F18" s="264"/>
      <c r="H18" s="262" t="s">
        <v>126</v>
      </c>
    </row>
    <row r="19" spans="4:14" x14ac:dyDescent="0.2">
      <c r="F19" s="264"/>
      <c r="H19" s="264"/>
    </row>
    <row r="20" spans="4:14" ht="15.75" x14ac:dyDescent="0.25">
      <c r="D20" s="482" t="s">
        <v>202</v>
      </c>
      <c r="E20" s="482"/>
      <c r="F20" s="482"/>
      <c r="G20" s="482"/>
      <c r="H20" s="482"/>
      <c r="I20" s="482"/>
      <c r="J20" s="482"/>
      <c r="K20" s="482"/>
      <c r="L20" s="482"/>
      <c r="M20" s="482"/>
    </row>
    <row r="21" spans="4:14" ht="14.25" x14ac:dyDescent="0.2">
      <c r="H21" s="262" t="s">
        <v>137</v>
      </c>
      <c r="I21" s="262"/>
      <c r="J21" s="262"/>
      <c r="K21" s="262"/>
    </row>
    <row r="22" spans="4:14" x14ac:dyDescent="0.2">
      <c r="G22" s="264"/>
    </row>
    <row r="23" spans="4:14" x14ac:dyDescent="0.2">
      <c r="G23" s="264"/>
    </row>
    <row r="24" spans="4:14" x14ac:dyDescent="0.2">
      <c r="G24" s="264"/>
    </row>
    <row r="25" spans="4:14" x14ac:dyDescent="0.2">
      <c r="I25" s="265" t="s">
        <v>127</v>
      </c>
      <c r="L25" s="513" t="s">
        <v>176</v>
      </c>
      <c r="M25" s="513"/>
      <c r="N25" s="513"/>
    </row>
    <row r="26" spans="4:14" x14ac:dyDescent="0.2">
      <c r="I26" t="s">
        <v>128</v>
      </c>
      <c r="L26" s="266" t="s">
        <v>129</v>
      </c>
      <c r="M26" s="266"/>
      <c r="N26" s="266"/>
    </row>
    <row r="27" spans="4:14" x14ac:dyDescent="0.2">
      <c r="I27" t="s">
        <v>130</v>
      </c>
      <c r="L27" t="s">
        <v>131</v>
      </c>
    </row>
    <row r="28" spans="4:14" x14ac:dyDescent="0.2">
      <c r="I28" t="s">
        <v>132</v>
      </c>
      <c r="L28" s="266" t="s">
        <v>133</v>
      </c>
      <c r="M28" s="266"/>
      <c r="N28" s="266"/>
    </row>
    <row r="29" spans="4:14" x14ac:dyDescent="0.2">
      <c r="I29" t="s">
        <v>230</v>
      </c>
      <c r="L29" s="266">
        <v>2020</v>
      </c>
      <c r="M29" s="266"/>
      <c r="N29" s="266"/>
    </row>
    <row r="31" spans="4:14" x14ac:dyDescent="0.2">
      <c r="I31" t="s">
        <v>134</v>
      </c>
    </row>
    <row r="32" spans="4:14" x14ac:dyDescent="0.2">
      <c r="I32" t="s">
        <v>135</v>
      </c>
      <c r="L32" s="267" t="s">
        <v>175</v>
      </c>
      <c r="M32" s="267"/>
      <c r="N32" s="267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andreevayv</cp:lastModifiedBy>
  <cp:lastPrinted>2018-10-15T10:29:06Z</cp:lastPrinted>
  <dcterms:created xsi:type="dcterms:W3CDTF">2015-06-16T06:40:38Z</dcterms:created>
  <dcterms:modified xsi:type="dcterms:W3CDTF">2021-04-09T05:27:39Z</dcterms:modified>
</cp:coreProperties>
</file>