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870" activeTab="2"/>
  </bookViews>
  <sheets>
    <sheet name="2 курс" sheetId="13" r:id="rId1"/>
    <sheet name="3 курс" sheetId="14" r:id="rId2"/>
    <sheet name="4 курс" sheetId="15" r:id="rId3"/>
    <sheet name="Лист1" sheetId="16" r:id="rId4"/>
    <sheet name="1 курс" sheetId="17" r:id="rId5"/>
  </sheets>
  <definedNames>
    <definedName name="_xlnm.Print_Titles" localSheetId="0">'2 курс'!$3:$7</definedName>
    <definedName name="_xlnm.Print_Titles" localSheetId="1">'3 курс'!$3:$7</definedName>
  </definedNames>
  <calcPr calcId="125725" refMode="R1C1"/>
</workbook>
</file>

<file path=xl/calcChain.xml><?xml version="1.0" encoding="utf-8"?>
<calcChain xmlns="http://schemas.openxmlformats.org/spreadsheetml/2006/main">
  <c r="W20" i="15"/>
  <c r="W19"/>
  <c r="F17"/>
  <c r="G17"/>
  <c r="H17"/>
  <c r="I17"/>
  <c r="J17"/>
  <c r="K17"/>
  <c r="L17"/>
  <c r="M17"/>
  <c r="N17"/>
  <c r="O17"/>
  <c r="P17"/>
  <c r="Q17"/>
  <c r="R17"/>
  <c r="S17"/>
  <c r="E17"/>
  <c r="E28" s="1"/>
  <c r="F12"/>
  <c r="G12"/>
  <c r="H12"/>
  <c r="I12"/>
  <c r="J12"/>
  <c r="K12"/>
  <c r="L12"/>
  <c r="M12"/>
  <c r="N12"/>
  <c r="O12"/>
  <c r="P12"/>
  <c r="Q12"/>
  <c r="R12"/>
  <c r="S12"/>
  <c r="E12"/>
  <c r="W21"/>
  <c r="W22"/>
  <c r="W23"/>
  <c r="W18"/>
  <c r="W14"/>
  <c r="W15"/>
  <c r="W16"/>
  <c r="W13"/>
  <c r="W10"/>
  <c r="W11"/>
  <c r="W9"/>
  <c r="F8"/>
  <c r="G8"/>
  <c r="H8"/>
  <c r="I8"/>
  <c r="J8"/>
  <c r="K8"/>
  <c r="L8"/>
  <c r="M8"/>
  <c r="N8"/>
  <c r="O8"/>
  <c r="P8"/>
  <c r="Q8"/>
  <c r="R8"/>
  <c r="S8"/>
  <c r="E8"/>
  <c r="U12"/>
  <c r="U28" s="1"/>
  <c r="V12"/>
  <c r="U17"/>
  <c r="V17"/>
  <c r="V28" s="1"/>
  <c r="AN19"/>
  <c r="AZ9" i="14"/>
  <c r="Z13"/>
  <c r="AA13"/>
  <c r="Z11"/>
  <c r="AA11"/>
  <c r="Z8"/>
  <c r="AA8"/>
  <c r="T8"/>
  <c r="T11"/>
  <c r="T13"/>
  <c r="T20"/>
  <c r="T34" s="1"/>
  <c r="BI23"/>
  <c r="AZ23"/>
  <c r="W23"/>
  <c r="AZ19"/>
  <c r="W19"/>
  <c r="BI19" s="1"/>
  <c r="W18"/>
  <c r="AC13"/>
  <c r="AD13"/>
  <c r="AE13"/>
  <c r="AF13"/>
  <c r="AG13"/>
  <c r="AH13"/>
  <c r="AI13"/>
  <c r="AJ13"/>
  <c r="AK13"/>
  <c r="AL13"/>
  <c r="AM13"/>
  <c r="AN13"/>
  <c r="AO13"/>
  <c r="AP13"/>
  <c r="AQ13"/>
  <c r="AR13"/>
  <c r="AB13"/>
  <c r="F13"/>
  <c r="G13"/>
  <c r="H13"/>
  <c r="I13"/>
  <c r="J13"/>
  <c r="K13"/>
  <c r="L13"/>
  <c r="M13"/>
  <c r="N13"/>
  <c r="O13"/>
  <c r="P13"/>
  <c r="Q13"/>
  <c r="R13"/>
  <c r="S13"/>
  <c r="U13"/>
  <c r="E13"/>
  <c r="T36" i="13"/>
  <c r="AP36"/>
  <c r="AQ36"/>
  <c r="AR36"/>
  <c r="AS36"/>
  <c r="AT36"/>
  <c r="AU36"/>
  <c r="AV36"/>
  <c r="AF36"/>
  <c r="AH36"/>
  <c r="AJ36"/>
  <c r="AL36"/>
  <c r="AM36"/>
  <c r="F8"/>
  <c r="G8"/>
  <c r="H8"/>
  <c r="I8"/>
  <c r="I36" s="1"/>
  <c r="J8"/>
  <c r="K8"/>
  <c r="L8"/>
  <c r="L36" s="1"/>
  <c r="M8"/>
  <c r="N8"/>
  <c r="N36" s="1"/>
  <c r="O8"/>
  <c r="P8"/>
  <c r="Q8"/>
  <c r="Q36" s="1"/>
  <c r="R8"/>
  <c r="S8"/>
  <c r="T8"/>
  <c r="U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E8"/>
  <c r="E36" s="1"/>
  <c r="V9"/>
  <c r="V10"/>
  <c r="V11"/>
  <c r="V12"/>
  <c r="V15"/>
  <c r="AX32"/>
  <c r="BI27"/>
  <c r="AX27"/>
  <c r="V27"/>
  <c r="E21"/>
  <c r="Z26" i="17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Y26"/>
  <c r="V26"/>
  <c r="F26"/>
  <c r="G26"/>
  <c r="H26"/>
  <c r="I26"/>
  <c r="J26"/>
  <c r="K26"/>
  <c r="L26"/>
  <c r="M26"/>
  <c r="N26"/>
  <c r="O26"/>
  <c r="P26"/>
  <c r="Q26"/>
  <c r="R26"/>
  <c r="S26"/>
  <c r="T26"/>
  <c r="E26"/>
  <c r="AW29"/>
  <c r="AW26" s="1"/>
  <c r="AW27"/>
  <c r="AW28"/>
  <c r="BH33"/>
  <c r="AW33"/>
  <c r="AW32"/>
  <c r="BH32" s="1"/>
  <c r="AW31"/>
  <c r="BH31" s="1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V30"/>
  <c r="T30"/>
  <c r="S30"/>
  <c r="R30"/>
  <c r="Q30"/>
  <c r="P30"/>
  <c r="O30"/>
  <c r="N30"/>
  <c r="M30"/>
  <c r="L30"/>
  <c r="K30"/>
  <c r="J30"/>
  <c r="I30"/>
  <c r="H30"/>
  <c r="G30"/>
  <c r="F30"/>
  <c r="E30"/>
  <c r="V29"/>
  <c r="BH29" s="1"/>
  <c r="AW25"/>
  <c r="V25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T24"/>
  <c r="S24"/>
  <c r="R24"/>
  <c r="Q24"/>
  <c r="P24"/>
  <c r="O24"/>
  <c r="N24"/>
  <c r="M24"/>
  <c r="L24"/>
  <c r="K24"/>
  <c r="J24"/>
  <c r="I24"/>
  <c r="H24"/>
  <c r="G24"/>
  <c r="F24"/>
  <c r="E24"/>
  <c r="AW23"/>
  <c r="V23"/>
  <c r="BH22"/>
  <c r="AW22"/>
  <c r="V22"/>
  <c r="BH21"/>
  <c r="AW21"/>
  <c r="V21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T20"/>
  <c r="S20"/>
  <c r="R20"/>
  <c r="Q20"/>
  <c r="P20"/>
  <c r="O20"/>
  <c r="N20"/>
  <c r="M20"/>
  <c r="L20"/>
  <c r="K20"/>
  <c r="J20"/>
  <c r="I20"/>
  <c r="H20"/>
  <c r="G20"/>
  <c r="F20"/>
  <c r="E20"/>
  <c r="BH19"/>
  <c r="AW19"/>
  <c r="V19"/>
  <c r="BH18"/>
  <c r="AW18"/>
  <c r="V18"/>
  <c r="BH17"/>
  <c r="AW17"/>
  <c r="V17"/>
  <c r="BH16"/>
  <c r="AW16"/>
  <c r="V16"/>
  <c r="BH15"/>
  <c r="AW15"/>
  <c r="V15"/>
  <c r="BH14"/>
  <c r="AW14"/>
  <c r="V14"/>
  <c r="BH13"/>
  <c r="AW13"/>
  <c r="V13"/>
  <c r="BH12"/>
  <c r="AW12"/>
  <c r="V12"/>
  <c r="BH11"/>
  <c r="AW11"/>
  <c r="V11"/>
  <c r="BH10"/>
  <c r="AW10"/>
  <c r="V10"/>
  <c r="BH9"/>
  <c r="AW9"/>
  <c r="V9"/>
  <c r="AU8"/>
  <c r="AU34" s="1"/>
  <c r="AT8"/>
  <c r="AS8"/>
  <c r="AS34" s="1"/>
  <c r="AR8"/>
  <c r="AR34" s="1"/>
  <c r="AQ8"/>
  <c r="AP8"/>
  <c r="AO8"/>
  <c r="AO34" s="1"/>
  <c r="AN8"/>
  <c r="AM8"/>
  <c r="AL8"/>
  <c r="AK8"/>
  <c r="AK34" s="1"/>
  <c r="AJ8"/>
  <c r="AJ34" s="1"/>
  <c r="AI8"/>
  <c r="AI34" s="1"/>
  <c r="AH8"/>
  <c r="AG8"/>
  <c r="AG34" s="1"/>
  <c r="AF8"/>
  <c r="AF34" s="1"/>
  <c r="AE8"/>
  <c r="AD8"/>
  <c r="AC8"/>
  <c r="AB8"/>
  <c r="AB34" s="1"/>
  <c r="AA8"/>
  <c r="Z8"/>
  <c r="Y8"/>
  <c r="T8"/>
  <c r="S8"/>
  <c r="S34" s="1"/>
  <c r="R8"/>
  <c r="Q8"/>
  <c r="P8"/>
  <c r="P34" s="1"/>
  <c r="O8"/>
  <c r="O34" s="1"/>
  <c r="N8"/>
  <c r="M8"/>
  <c r="L8"/>
  <c r="L34" s="1"/>
  <c r="K8"/>
  <c r="K34" s="1"/>
  <c r="J8"/>
  <c r="I8"/>
  <c r="H8"/>
  <c r="G8"/>
  <c r="G34" s="1"/>
  <c r="F8"/>
  <c r="E8"/>
  <c r="V8" i="13" l="1"/>
  <c r="BH23" i="17"/>
  <c r="BH20" s="1"/>
  <c r="V20"/>
  <c r="AC34"/>
  <c r="Y34"/>
  <c r="AQ34"/>
  <c r="AN34"/>
  <c r="AM34"/>
  <c r="AE34"/>
  <c r="AA34"/>
  <c r="BH26"/>
  <c r="V27"/>
  <c r="V28"/>
  <c r="BH30"/>
  <c r="Z34"/>
  <c r="AD34"/>
  <c r="AH34"/>
  <c r="AL34"/>
  <c r="AP34"/>
  <c r="AT34"/>
  <c r="AW30"/>
  <c r="AW20"/>
  <c r="H34"/>
  <c r="N34"/>
  <c r="F34"/>
  <c r="J34"/>
  <c r="R34"/>
  <c r="T34"/>
  <c r="BH25"/>
  <c r="V24"/>
  <c r="I34"/>
  <c r="M34"/>
  <c r="Q34"/>
  <c r="E34"/>
  <c r="BH8"/>
  <c r="AW8"/>
  <c r="V8"/>
  <c r="AW24"/>
  <c r="V34" l="1"/>
  <c r="AW34"/>
  <c r="BH24"/>
  <c r="BH34" l="1"/>
  <c r="AU20" i="14"/>
  <c r="AU34"/>
  <c r="AX34"/>
  <c r="AX20"/>
  <c r="AO13" i="13"/>
  <c r="AO17"/>
  <c r="AO21"/>
  <c r="AO36" s="1"/>
  <c r="AO29"/>
  <c r="V30"/>
  <c r="V33"/>
  <c r="V32"/>
  <c r="W9" i="14"/>
  <c r="W10"/>
  <c r="W12"/>
  <c r="W11" s="1"/>
  <c r="W14"/>
  <c r="W15"/>
  <c r="W16"/>
  <c r="W17"/>
  <c r="AV29" i="13"/>
  <c r="AE17" i="15"/>
  <c r="Z17"/>
  <c r="AF12"/>
  <c r="AD12"/>
  <c r="AA17"/>
  <c r="AB17"/>
  <c r="AC17"/>
  <c r="AD17"/>
  <c r="AF17"/>
  <c r="AG17"/>
  <c r="AG28" s="1"/>
  <c r="AH17"/>
  <c r="AH28" s="1"/>
  <c r="AI17"/>
  <c r="AI28" s="1"/>
  <c r="AJ17"/>
  <c r="AJ28" s="1"/>
  <c r="AN20"/>
  <c r="AN21"/>
  <c r="AN22"/>
  <c r="AN23"/>
  <c r="BI21"/>
  <c r="S28"/>
  <c r="Z12"/>
  <c r="AA12"/>
  <c r="AB12"/>
  <c r="AC12"/>
  <c r="AE12"/>
  <c r="AN13"/>
  <c r="BI13" s="1"/>
  <c r="AN14"/>
  <c r="AN15"/>
  <c r="AN16"/>
  <c r="BI10"/>
  <c r="Z8"/>
  <c r="AA8"/>
  <c r="AB8"/>
  <c r="AC8"/>
  <c r="AD8"/>
  <c r="AE8"/>
  <c r="AF8"/>
  <c r="AN9"/>
  <c r="AN10"/>
  <c r="AN11"/>
  <c r="G20" i="14"/>
  <c r="I20"/>
  <c r="K20"/>
  <c r="K34" s="1"/>
  <c r="L20"/>
  <c r="M20"/>
  <c r="P20"/>
  <c r="Q20"/>
  <c r="S20"/>
  <c r="U20"/>
  <c r="W26"/>
  <c r="W24"/>
  <c r="W21"/>
  <c r="AB20"/>
  <c r="AC20"/>
  <c r="AD20"/>
  <c r="AE20"/>
  <c r="AF20"/>
  <c r="AG20"/>
  <c r="AI20"/>
  <c r="AJ20"/>
  <c r="AK20"/>
  <c r="AL20"/>
  <c r="AL34" s="1"/>
  <c r="AM20"/>
  <c r="AN20"/>
  <c r="AO20"/>
  <c r="AQ20"/>
  <c r="AR20"/>
  <c r="AZ32"/>
  <c r="BI32" s="1"/>
  <c r="AZ28"/>
  <c r="AZ26"/>
  <c r="AZ21"/>
  <c r="AZ24"/>
  <c r="H20"/>
  <c r="J20"/>
  <c r="N20"/>
  <c r="O20"/>
  <c r="R20"/>
  <c r="Z20"/>
  <c r="Z34" s="1"/>
  <c r="AA20"/>
  <c r="AA34" s="1"/>
  <c r="AH20"/>
  <c r="AP20"/>
  <c r="AS20"/>
  <c r="AS34"/>
  <c r="AT20"/>
  <c r="AT34" s="1"/>
  <c r="AY20"/>
  <c r="AY34" s="1"/>
  <c r="AV20"/>
  <c r="AV34" s="1"/>
  <c r="AW20"/>
  <c r="AW34" s="1"/>
  <c r="F20"/>
  <c r="E20"/>
  <c r="AZ33"/>
  <c r="AZ31"/>
  <c r="AZ30"/>
  <c r="AZ29"/>
  <c r="W28"/>
  <c r="W29"/>
  <c r="W30"/>
  <c r="W31"/>
  <c r="AZ27"/>
  <c r="W22"/>
  <c r="W25"/>
  <c r="W27"/>
  <c r="W32"/>
  <c r="W33"/>
  <c r="AZ18"/>
  <c r="AZ17"/>
  <c r="AZ16"/>
  <c r="G11"/>
  <c r="H11"/>
  <c r="I11"/>
  <c r="J11"/>
  <c r="K11"/>
  <c r="L11"/>
  <c r="M11"/>
  <c r="N11"/>
  <c r="O11"/>
  <c r="P11"/>
  <c r="Q11"/>
  <c r="R11"/>
  <c r="S11"/>
  <c r="U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BI11"/>
  <c r="F11"/>
  <c r="E11"/>
  <c r="AZ12"/>
  <c r="AZ11" s="1"/>
  <c r="Q8"/>
  <c r="R8"/>
  <c r="S8"/>
  <c r="U8"/>
  <c r="U34" s="1"/>
  <c r="Z17" i="13"/>
  <c r="AA17"/>
  <c r="AB17"/>
  <c r="AC17"/>
  <c r="AD17"/>
  <c r="AE17"/>
  <c r="AF17"/>
  <c r="AG17"/>
  <c r="AH17"/>
  <c r="AI17"/>
  <c r="AJ17"/>
  <c r="AK17"/>
  <c r="AL17"/>
  <c r="AM17"/>
  <c r="AN17"/>
  <c r="Y17"/>
  <c r="Z21"/>
  <c r="AA21"/>
  <c r="AB21"/>
  <c r="AC21"/>
  <c r="AD21"/>
  <c r="AD36" s="1"/>
  <c r="AE21"/>
  <c r="AE36" s="1"/>
  <c r="AF21"/>
  <c r="AG21"/>
  <c r="AG36" s="1"/>
  <c r="AH21"/>
  <c r="AI21"/>
  <c r="AI36" s="1"/>
  <c r="AJ21"/>
  <c r="AK21"/>
  <c r="AK36" s="1"/>
  <c r="AL21"/>
  <c r="AM21"/>
  <c r="AN21"/>
  <c r="Y21"/>
  <c r="G13"/>
  <c r="G29"/>
  <c r="H13"/>
  <c r="H29"/>
  <c r="H21"/>
  <c r="H36" s="1"/>
  <c r="I13"/>
  <c r="I29"/>
  <c r="J13"/>
  <c r="J21"/>
  <c r="K13"/>
  <c r="K36" s="1"/>
  <c r="L13"/>
  <c r="L29"/>
  <c r="M13"/>
  <c r="N13"/>
  <c r="N29"/>
  <c r="O13"/>
  <c r="O36" s="1"/>
  <c r="O29"/>
  <c r="P13"/>
  <c r="P29"/>
  <c r="Q13"/>
  <c r="R13"/>
  <c r="R29"/>
  <c r="S13"/>
  <c r="S36" s="1"/>
  <c r="S29"/>
  <c r="T13"/>
  <c r="V24"/>
  <c r="V28"/>
  <c r="V14"/>
  <c r="Y13"/>
  <c r="Y29"/>
  <c r="Z13"/>
  <c r="AA13"/>
  <c r="AB13"/>
  <c r="AB29"/>
  <c r="AB36" s="1"/>
  <c r="AC13"/>
  <c r="AC29"/>
  <c r="AC36" s="1"/>
  <c r="AD13"/>
  <c r="AD29"/>
  <c r="AE13"/>
  <c r="AF13"/>
  <c r="AG13"/>
  <c r="AH13"/>
  <c r="AH29"/>
  <c r="AI13"/>
  <c r="AJ13"/>
  <c r="AK13"/>
  <c r="AK29"/>
  <c r="AL13"/>
  <c r="AL29"/>
  <c r="AM13"/>
  <c r="AM29"/>
  <c r="AN13"/>
  <c r="AN29"/>
  <c r="AX14"/>
  <c r="AX28"/>
  <c r="AX22"/>
  <c r="AX30"/>
  <c r="AX33"/>
  <c r="BI24"/>
  <c r="BI22"/>
  <c r="BI14"/>
  <c r="BI33"/>
  <c r="F21"/>
  <c r="F36" s="1"/>
  <c r="F13"/>
  <c r="F29"/>
  <c r="E13"/>
  <c r="E29"/>
  <c r="J29"/>
  <c r="K29"/>
  <c r="M29"/>
  <c r="Q29"/>
  <c r="T29"/>
  <c r="Z29"/>
  <c r="Z36" s="1"/>
  <c r="AA29"/>
  <c r="AA36" s="1"/>
  <c r="AE29"/>
  <c r="AF29"/>
  <c r="AG29"/>
  <c r="AI29"/>
  <c r="AJ29"/>
  <c r="AP29"/>
  <c r="AQ29"/>
  <c r="AR29"/>
  <c r="AS29"/>
  <c r="AT29"/>
  <c r="AU29"/>
  <c r="AW29"/>
  <c r="BI32"/>
  <c r="AX35"/>
  <c r="AX34"/>
  <c r="G21"/>
  <c r="I21"/>
  <c r="K21"/>
  <c r="L21"/>
  <c r="M21"/>
  <c r="M36" s="1"/>
  <c r="N21"/>
  <c r="O21"/>
  <c r="P21"/>
  <c r="P36" s="1"/>
  <c r="Q21"/>
  <c r="R21"/>
  <c r="R36" s="1"/>
  <c r="S21"/>
  <c r="T21"/>
  <c r="V22"/>
  <c r="V23"/>
  <c r="V25"/>
  <c r="V26"/>
  <c r="AX23"/>
  <c r="AX24"/>
  <c r="AX25"/>
  <c r="AX26"/>
  <c r="BI23"/>
  <c r="BI25"/>
  <c r="BI26"/>
  <c r="AX31"/>
  <c r="AX20"/>
  <c r="V20"/>
  <c r="V19"/>
  <c r="AX19"/>
  <c r="AN18" i="15"/>
  <c r="AZ25" i="14"/>
  <c r="AR8"/>
  <c r="AR34" s="1"/>
  <c r="AQ8"/>
  <c r="AX18" i="13"/>
  <c r="AX15"/>
  <c r="AX13" s="1"/>
  <c r="AX16"/>
  <c r="V31"/>
  <c r="V35"/>
  <c r="BI18"/>
  <c r="BI16"/>
  <c r="AZ22" i="14"/>
  <c r="AZ10"/>
  <c r="AZ8" s="1"/>
  <c r="AZ14"/>
  <c r="AZ15"/>
  <c r="BI15" s="1"/>
  <c r="F8"/>
  <c r="F34" s="1"/>
  <c r="G8"/>
  <c r="H8"/>
  <c r="I8"/>
  <c r="J8"/>
  <c r="J34" s="1"/>
  <c r="K8"/>
  <c r="L8"/>
  <c r="L34" s="1"/>
  <c r="M8"/>
  <c r="N8"/>
  <c r="O8"/>
  <c r="P8"/>
  <c r="AB8"/>
  <c r="AC8"/>
  <c r="AD8"/>
  <c r="AE8"/>
  <c r="AE34" s="1"/>
  <c r="AF8"/>
  <c r="AG8"/>
  <c r="AH8"/>
  <c r="AI8"/>
  <c r="AI34" s="1"/>
  <c r="AJ8"/>
  <c r="AK8"/>
  <c r="AL8"/>
  <c r="AM8"/>
  <c r="AN8"/>
  <c r="AO8"/>
  <c r="AO34" s="1"/>
  <c r="AP8"/>
  <c r="E8"/>
  <c r="G17" i="13"/>
  <c r="H17"/>
  <c r="Q17"/>
  <c r="S17"/>
  <c r="V18"/>
  <c r="V16"/>
  <c r="V34"/>
  <c r="F17"/>
  <c r="I17"/>
  <c r="J17"/>
  <c r="K17"/>
  <c r="L17"/>
  <c r="M17"/>
  <c r="N17"/>
  <c r="O17"/>
  <c r="P17"/>
  <c r="R17"/>
  <c r="T17"/>
  <c r="E17"/>
  <c r="BI35"/>
  <c r="AN17" i="15" l="1"/>
  <c r="H28"/>
  <c r="L28"/>
  <c r="BI15"/>
  <c r="N28"/>
  <c r="BI22"/>
  <c r="O28"/>
  <c r="R28"/>
  <c r="M28"/>
  <c r="J28"/>
  <c r="F28"/>
  <c r="AE28"/>
  <c r="AA28"/>
  <c r="P28"/>
  <c r="AC28"/>
  <c r="AF28"/>
  <c r="AG34" i="14"/>
  <c r="AK34"/>
  <c r="BI28"/>
  <c r="E34"/>
  <c r="AP34"/>
  <c r="H34"/>
  <c r="AC34"/>
  <c r="AQ34"/>
  <c r="Q34"/>
  <c r="N34"/>
  <c r="O34"/>
  <c r="R34"/>
  <c r="AM34"/>
  <c r="P34"/>
  <c r="G34"/>
  <c r="Y36" i="13"/>
  <c r="AN36"/>
  <c r="G36"/>
  <c r="J36"/>
  <c r="BI31" i="14"/>
  <c r="AX17" i="13"/>
  <c r="BI15"/>
  <c r="BI13" s="1"/>
  <c r="V17"/>
  <c r="BI19"/>
  <c r="BI31"/>
  <c r="BI30"/>
  <c r="AZ20" i="14"/>
  <c r="S34"/>
  <c r="I28" i="15"/>
  <c r="Q28"/>
  <c r="BI34" i="13"/>
  <c r="AZ13" i="14"/>
  <c r="BI20" i="13"/>
  <c r="AX21"/>
  <c r="V29"/>
  <c r="BI27" i="14"/>
  <c r="AH34"/>
  <c r="AB28" i="15"/>
  <c r="V21" i="13"/>
  <c r="V13"/>
  <c r="AN34" i="14"/>
  <c r="AJ34"/>
  <c r="AF34"/>
  <c r="AB34"/>
  <c r="M34"/>
  <c r="I34"/>
  <c r="BI18"/>
  <c r="AN12" i="15"/>
  <c r="K28"/>
  <c r="G28"/>
  <c r="BI23"/>
  <c r="BI30" i="14"/>
  <c r="AD34"/>
  <c r="BI24"/>
  <c r="AD28" i="15"/>
  <c r="Z28"/>
  <c r="BI20"/>
  <c r="AN8"/>
  <c r="BI16"/>
  <c r="BI11"/>
  <c r="BI14"/>
  <c r="W8"/>
  <c r="BI18"/>
  <c r="BI9"/>
  <c r="W12"/>
  <c r="BI33" i="14"/>
  <c r="BI26"/>
  <c r="BI25"/>
  <c r="W20"/>
  <c r="BI21"/>
  <c r="BI17"/>
  <c r="W13"/>
  <c r="BI29"/>
  <c r="BI14"/>
  <c r="BI10"/>
  <c r="BI9"/>
  <c r="BI22"/>
  <c r="BI16"/>
  <c r="W8"/>
  <c r="AX29" i="13"/>
  <c r="BI28"/>
  <c r="BI21" s="1"/>
  <c r="AN28" i="15" l="1"/>
  <c r="W28"/>
  <c r="AX36" i="13"/>
  <c r="V36"/>
  <c r="BI29"/>
  <c r="BI36" s="1"/>
  <c r="AZ34" i="14"/>
  <c r="BI17" i="13"/>
  <c r="BI8" i="14"/>
  <c r="BI8" i="15"/>
  <c r="BI12"/>
  <c r="BI20" i="14"/>
  <c r="BI13"/>
  <c r="W34"/>
  <c r="BI28" i="15" l="1"/>
  <c r="BI34" i="14"/>
  <c r="BI19" i="15"/>
  <c r="BI17" s="1"/>
  <c r="W17"/>
</calcChain>
</file>

<file path=xl/sharedStrings.xml><?xml version="1.0" encoding="utf-8"?>
<sst xmlns="http://schemas.openxmlformats.org/spreadsheetml/2006/main" count="584" uniqueCount="225">
  <si>
    <t>Индекс</t>
  </si>
  <si>
    <t>ОГСЭ.00</t>
  </si>
  <si>
    <t>ОГСЭ.02</t>
  </si>
  <si>
    <t>История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</si>
  <si>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</si>
  <si>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</si>
  <si>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</si>
  <si>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</si>
  <si>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</si>
  <si>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Профессиональный цикл</t>
  </si>
  <si>
    <t>ОП.01</t>
  </si>
  <si>
    <t>ОП.03</t>
  </si>
  <si>
    <t>ОП.04</t>
  </si>
  <si>
    <t>ОП.07</t>
  </si>
  <si>
    <t>Безопасность жизнедеятельности</t>
  </si>
  <si>
    <t>МДК.01.01</t>
  </si>
  <si>
    <t>МДК.02.01</t>
  </si>
  <si>
    <t>МДК.03.01</t>
  </si>
  <si>
    <t>ПДП.00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</si>
  <si>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</si>
  <si>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</si>
  <si>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</si>
  <si>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</si>
  <si>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</si>
  <si>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</si>
  <si>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</si>
  <si>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</si>
  <si>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</si>
  <si>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</si>
  <si>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</si>
  <si>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</si>
  <si>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</si>
  <si>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</si>
  <si>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</si>
  <si>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</si>
  <si>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</si>
  <si>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</si>
  <si>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</si>
  <si>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</si>
  <si>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</si>
  <si>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</si>
  <si>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</si>
  <si>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</si>
  <si>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</si>
  <si>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</si>
  <si>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</si>
  <si>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</si>
  <si>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</si>
  <si>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</si>
  <si>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</si>
  <si>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</si>
  <si>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</si>
  <si>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</si>
  <si>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</si>
  <si>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</si>
  <si>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</si>
  <si>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</si>
  <si>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</si>
  <si>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</si>
  <si>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</si>
  <si>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01.09 - 07.09</t>
  </si>
  <si>
    <t>29.09 - 5.10</t>
  </si>
  <si>
    <t>01.12 - 7.12</t>
  </si>
  <si>
    <t>29.12 - 04.01</t>
  </si>
  <si>
    <t>02.02 - 08.02</t>
  </si>
  <si>
    <t>30.03 - 05.04</t>
  </si>
  <si>
    <t>27.04 - 03.05</t>
  </si>
  <si>
    <t>29.06 - 05.07</t>
  </si>
  <si>
    <t>02.09 - 07.09</t>
  </si>
  <si>
    <t>30.09 - 05.10</t>
  </si>
  <si>
    <t>02.12 - 07.12</t>
  </si>
  <si>
    <t>28.12 - 03.01</t>
  </si>
  <si>
    <t>01.02 - 07.02</t>
  </si>
  <si>
    <t>29.02 - 6.03</t>
  </si>
  <si>
    <t>29.09 - 05.10</t>
  </si>
  <si>
    <t>01.12 - 07.12</t>
  </si>
  <si>
    <t>02.03 - 08.03</t>
  </si>
  <si>
    <t>01.06 - 07.06</t>
  </si>
  <si>
    <t>02.02 - 08.03</t>
  </si>
  <si>
    <t>ОП.05</t>
  </si>
  <si>
    <t>МДК.01.02</t>
  </si>
  <si>
    <t>ОГСЭ.01</t>
  </si>
  <si>
    <t>Основы философии</t>
  </si>
  <si>
    <t>ОП.02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</si>
  <si>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</si>
  <si>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</si>
  <si>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</si>
  <si>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</si>
  <si>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</si>
  <si>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</si>
  <si>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</si>
  <si>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 xml:space="preserve">на базе 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</si>
  <si>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</si>
  <si>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</si>
  <si>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</si>
  <si>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</si>
  <si>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ОПЦ</t>
  </si>
  <si>
    <t>Общепрофессиональный цикл</t>
  </si>
  <si>
    <t>Техническая механика</t>
  </si>
  <si>
    <t>ПЦ</t>
  </si>
  <si>
    <t>технический</t>
  </si>
  <si>
    <t>Планирование карьеры и профессионального роста</t>
  </si>
  <si>
    <t>ПМ.00</t>
  </si>
  <si>
    <t>Профессиональные модули</t>
  </si>
  <si>
    <t xml:space="preserve">Иностранный язык </t>
  </si>
  <si>
    <t>ЕН.02</t>
  </si>
  <si>
    <t>Информатика</t>
  </si>
  <si>
    <t>П.00</t>
  </si>
  <si>
    <t>Профессилнальные модули</t>
  </si>
  <si>
    <t>ОП.06</t>
  </si>
  <si>
    <t>УП.01.02</t>
  </si>
  <si>
    <t>ПП.03</t>
  </si>
  <si>
    <t>07.02.01 Архитектура</t>
  </si>
  <si>
    <t>ЕН.01</t>
  </si>
  <si>
    <t>Прикладная математика</t>
  </si>
  <si>
    <t>ЕН.04</t>
  </si>
  <si>
    <t>Архитектурная физика</t>
  </si>
  <si>
    <t>Начертательная геометрия</t>
  </si>
  <si>
    <t>Рисунок и живопись</t>
  </si>
  <si>
    <t>История архитектуры</t>
  </si>
  <si>
    <t>Архитектурное материаловедение</t>
  </si>
  <si>
    <t>ОП.12</t>
  </si>
  <si>
    <t>Изображение архитектурного замысла при проектировании</t>
  </si>
  <si>
    <t>Объемно-пространственная композиция с элементами макетирования</t>
  </si>
  <si>
    <t>Выполнение абстрактной объемно-пространственной композиции с элементами макетирования</t>
  </si>
  <si>
    <t>МДК.01.05</t>
  </si>
  <si>
    <t>Конструкции зданий и сооружений с элементами статики. Проектирование и строительство в условиях реставрации и реконструкции</t>
  </si>
  <si>
    <t>УП.01.01.01</t>
  </si>
  <si>
    <t>Выполнение изображения архитектурного замысла при проектировании средствами начертательной геометрии и архитектурной графики</t>
  </si>
  <si>
    <t>УП.01.01.03</t>
  </si>
  <si>
    <t>Выполнение изображения архитектурного замысла при проектировании средствами рисунка</t>
  </si>
  <si>
    <t>ЕН.03</t>
  </si>
  <si>
    <t>Экологические основы архитектурного проектирования</t>
  </si>
  <si>
    <t>Типология зданий</t>
  </si>
  <si>
    <t>Основы геодезии</t>
  </si>
  <si>
    <t>ОП.11</t>
  </si>
  <si>
    <t>Выполнение изображения архитектурного замысла при проектировании средствами информационных компьютерных технологий</t>
  </si>
  <si>
    <t>МДК.01.03</t>
  </si>
  <si>
    <t>Начальное архитектурное проектирование</t>
  </si>
  <si>
    <t>Выполнение макета многоэтажного жилого здания со встроенными общественными помещениями</t>
  </si>
  <si>
    <t>МДК.01.04</t>
  </si>
  <si>
    <t>Основы градостроительного проектирования с элементами благоустройства селитебных территорий</t>
  </si>
  <si>
    <t>Выполнение обмерных работ</t>
  </si>
  <si>
    <t>Основы строительного производства</t>
  </si>
  <si>
    <t>УП.02</t>
  </si>
  <si>
    <t>Ознакомительная практика по основам строительного производства</t>
  </si>
  <si>
    <t>ПП.02</t>
  </si>
  <si>
    <t>Осуществление мероприятий по авторскому надзору и реализации принятых решений</t>
  </si>
  <si>
    <t>Планирование и организация процесса архитектурного проектирования и строительства</t>
  </si>
  <si>
    <t>Планирование, организация и контроль качества проектных работ</t>
  </si>
  <si>
    <t>Иностранный язык</t>
  </si>
  <si>
    <t>ОП.08</t>
  </si>
  <si>
    <t>Инженерные сети и оборудование зданий и территорий поселений</t>
  </si>
  <si>
    <t>ОП.09</t>
  </si>
  <si>
    <t>Правовое обеспечение профессиональной деятельности</t>
  </si>
  <si>
    <t>ОП.10</t>
  </si>
  <si>
    <t>Основы экономики архитектурного проектирования и строительства</t>
  </si>
  <si>
    <t>Изображение архитектурного замысла при проектировании 3D графика</t>
  </si>
  <si>
    <t>ПП.01</t>
  </si>
  <si>
    <t>Разработка проектных документов объектов различного назначения и участие в согласовании принятых решений с проектными разработками смежных частей проекта</t>
  </si>
  <si>
    <t xml:space="preserve">Год набора </t>
  </si>
  <si>
    <t>архитектор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</si>
  <si>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</si>
  <si>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</si>
  <si>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</si>
  <si>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</si>
  <si>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</si>
  <si>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общего образования</t>
  </si>
  <si>
    <t>ДЗ</t>
  </si>
  <si>
    <t>-</t>
  </si>
  <si>
    <t>З</t>
  </si>
  <si>
    <t>Э</t>
  </si>
  <si>
    <t>УП.01.01.02</t>
  </si>
  <si>
    <t>УП.01.03</t>
  </si>
  <si>
    <t>"_____" ____________ 2020 г.</t>
  </si>
  <si>
    <t>УП.01.04</t>
  </si>
  <si>
    <t>Всего часов 1 семестр</t>
  </si>
  <si>
    <t>02.00 - 08.03</t>
  </si>
  <si>
    <t>02.05 - 08.05</t>
  </si>
  <si>
    <t>30.05 -05.06</t>
  </si>
  <si>
    <t>Всего часов 2 семестр</t>
  </si>
  <si>
    <t>27.06 - 07.07</t>
  </si>
  <si>
    <t>ОУД</t>
  </si>
  <si>
    <t>Базовые дисциплины</t>
  </si>
  <si>
    <t>ОУД.01</t>
  </si>
  <si>
    <t>Русский язык</t>
  </si>
  <si>
    <t>ОУД.02</t>
  </si>
  <si>
    <t>Литература</t>
  </si>
  <si>
    <t>ОУД.03</t>
  </si>
  <si>
    <t>ОУД.05</t>
  </si>
  <si>
    <t>ОУД.06</t>
  </si>
  <si>
    <t>Основы безопасности жизнедеятельности</t>
  </si>
  <si>
    <t>ОУД.07</t>
  </si>
  <si>
    <t>Астрономия</t>
  </si>
  <si>
    <t>ОУД.08</t>
  </si>
  <si>
    <t>Химия</t>
  </si>
  <si>
    <t>Обществознание (включая экономику и право)</t>
  </si>
  <si>
    <t>Биология</t>
  </si>
  <si>
    <t xml:space="preserve">ОУД.11 </t>
  </si>
  <si>
    <t>ОУДп</t>
  </si>
  <si>
    <t>Профильные дисциплины</t>
  </si>
  <si>
    <t>Математика</t>
  </si>
  <si>
    <t>Физика</t>
  </si>
  <si>
    <t>ОУДд</t>
  </si>
  <si>
    <t>Предлагаемые ОО</t>
  </si>
  <si>
    <t>Основы проектной и исследовательской деятельности</t>
  </si>
  <si>
    <t>ЧЕТВЕРТЫЙ  КУРС</t>
  </si>
  <si>
    <t>ПЕРВЫЙ  КУРС</t>
  </si>
  <si>
    <t>4 курс</t>
  </si>
  <si>
    <t>3 года 10 мес.</t>
  </si>
  <si>
    <t>основного</t>
  </si>
  <si>
    <t>ОУДп.04</t>
  </si>
  <si>
    <t>ОУДп.09</t>
  </si>
  <si>
    <t>ОУДп.10</t>
  </si>
  <si>
    <t>ОУД.12</t>
  </si>
  <si>
    <t>ОУД.13</t>
  </si>
  <si>
    <t>ОУД.14</t>
  </si>
  <si>
    <t>География</t>
  </si>
  <si>
    <t>ОУДд.18</t>
  </si>
  <si>
    <t>ЕН</t>
  </si>
  <si>
    <t>ОУД.11</t>
  </si>
  <si>
    <t>ОУД.15</t>
  </si>
  <si>
    <t>Родной язык и родная литература</t>
  </si>
  <si>
    <t>Безопасность жизнедеятедбности</t>
  </si>
  <si>
    <t>Выполнение абстрактной объемно-пространственной композиций с элементами макетирования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</si>
</sst>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i/>
      <sz val="10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sz val="16"/>
      <color indexed="10"/>
      <name val="Arial Cyr"/>
      <charset val="204"/>
    </font>
    <font>
      <b/>
      <sz val="14"/>
      <color indexed="10"/>
      <name val="Arial Cyr"/>
      <charset val="204"/>
    </font>
    <font>
      <sz val="18"/>
      <color indexed="10"/>
      <name val="Arial Cyr"/>
      <charset val="204"/>
    </font>
    <font>
      <sz val="7"/>
      <name val="Arial Cyr"/>
      <charset val="204"/>
    </font>
    <font>
      <b/>
      <i/>
      <sz val="10"/>
      <color indexed="12"/>
      <name val="Arial Cyr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11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" fontId="0" fillId="0" borderId="3" xfId="0" applyNumberFormat="1" applyBorder="1"/>
    <xf numFmtId="1" fontId="0" fillId="0" borderId="4" xfId="0" applyNumberFormat="1" applyBorder="1"/>
    <xf numFmtId="1" fontId="4" fillId="3" borderId="4" xfId="0" applyNumberFormat="1" applyFont="1" applyFill="1" applyBorder="1"/>
    <xf numFmtId="0" fontId="0" fillId="0" borderId="6" xfId="0" applyBorder="1"/>
    <xf numFmtId="0" fontId="4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textRotation="90"/>
    </xf>
    <xf numFmtId="0" fontId="3" fillId="2" borderId="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 wrapText="1"/>
    </xf>
    <xf numFmtId="1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1" fontId="6" fillId="4" borderId="19" xfId="0" applyNumberFormat="1" applyFont="1" applyFill="1" applyBorder="1" applyAlignment="1">
      <alignment horizontal="center" vertical="center"/>
    </xf>
    <xf numFmtId="1" fontId="0" fillId="7" borderId="4" xfId="0" applyNumberFormat="1" applyFill="1" applyBorder="1"/>
    <xf numFmtId="1" fontId="0" fillId="8" borderId="4" xfId="0" applyNumberFormat="1" applyFill="1" applyBorder="1"/>
    <xf numFmtId="1" fontId="0" fillId="9" borderId="4" xfId="0" applyNumberFormat="1" applyFill="1" applyBorder="1"/>
    <xf numFmtId="1" fontId="0" fillId="10" borderId="4" xfId="0" applyNumberFormat="1" applyFill="1" applyBorder="1"/>
    <xf numFmtId="1" fontId="0" fillId="0" borderId="9" xfId="0" applyNumberFormat="1" applyBorder="1"/>
    <xf numFmtId="1" fontId="6" fillId="4" borderId="16" xfId="0" applyNumberFormat="1" applyFont="1" applyFill="1" applyBorder="1" applyAlignment="1">
      <alignment horizontal="center" vertical="center"/>
    </xf>
    <xf numFmtId="0" fontId="0" fillId="0" borderId="21" xfId="0" applyBorder="1"/>
    <xf numFmtId="1" fontId="0" fillId="0" borderId="10" xfId="0" applyNumberFormat="1" applyBorder="1"/>
    <xf numFmtId="1" fontId="0" fillId="8" borderId="10" xfId="0" applyNumberFormat="1" applyFill="1" applyBorder="1"/>
    <xf numFmtId="1" fontId="0" fillId="9" borderId="10" xfId="0" applyNumberFormat="1" applyFill="1" applyBorder="1"/>
    <xf numFmtId="1" fontId="0" fillId="10" borderId="10" xfId="0" applyNumberFormat="1" applyFill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7" xfId="0" applyNumberFormat="1" applyBorder="1"/>
    <xf numFmtId="1" fontId="0" fillId="7" borderId="23" xfId="0" applyNumberFormat="1" applyFill="1" applyBorder="1"/>
    <xf numFmtId="1" fontId="4" fillId="3" borderId="23" xfId="0" applyNumberFormat="1" applyFont="1" applyFill="1" applyBorder="1"/>
    <xf numFmtId="1" fontId="8" fillId="8" borderId="23" xfId="0" applyNumberFormat="1" applyFont="1" applyFill="1" applyBorder="1"/>
    <xf numFmtId="1" fontId="0" fillId="9" borderId="23" xfId="0" applyNumberFormat="1" applyFill="1" applyBorder="1"/>
    <xf numFmtId="1" fontId="0" fillId="10" borderId="23" xfId="0" applyNumberFormat="1" applyFill="1" applyBorder="1"/>
    <xf numFmtId="0" fontId="0" fillId="4" borderId="24" xfId="0" applyFill="1" applyBorder="1" applyAlignment="1">
      <alignment horizontal="center" vertic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7" xfId="0" applyNumberFormat="1" applyBorder="1"/>
    <xf numFmtId="1" fontId="0" fillId="7" borderId="26" xfId="0" applyNumberFormat="1" applyFill="1" applyBorder="1"/>
    <xf numFmtId="1" fontId="4" fillId="3" borderId="26" xfId="0" applyNumberFormat="1" applyFont="1" applyFill="1" applyBorder="1"/>
    <xf numFmtId="1" fontId="0" fillId="8" borderId="26" xfId="0" applyNumberFormat="1" applyFill="1" applyBorder="1"/>
    <xf numFmtId="1" fontId="0" fillId="9" borderId="26" xfId="0" applyNumberFormat="1" applyFill="1" applyBorder="1"/>
    <xf numFmtId="1" fontId="0" fillId="10" borderId="26" xfId="0" applyNumberFormat="1" applyFill="1" applyBorder="1"/>
    <xf numFmtId="0" fontId="0" fillId="4" borderId="28" xfId="0" applyFill="1" applyBorder="1" applyAlignment="1">
      <alignment horizontal="center" vertical="center"/>
    </xf>
    <xf numFmtId="1" fontId="8" fillId="9" borderId="4" xfId="0" applyNumberFormat="1" applyFont="1" applyFill="1" applyBorder="1"/>
    <xf numFmtId="0" fontId="0" fillId="4" borderId="19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" fontId="0" fillId="11" borderId="4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5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4" xfId="0" applyBorder="1"/>
    <xf numFmtId="1" fontId="4" fillId="5" borderId="16" xfId="0" applyNumberFormat="1" applyFont="1" applyFill="1" applyBorder="1" applyAlignment="1">
      <alignment horizontal="center" vertical="center" textRotation="90" wrapText="1"/>
    </xf>
    <xf numFmtId="0" fontId="10" fillId="0" borderId="35" xfId="0" applyFont="1" applyBorder="1" applyAlignment="1">
      <alignment horizontal="right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center" vertical="center"/>
    </xf>
    <xf numFmtId="1" fontId="4" fillId="4" borderId="37" xfId="0" applyNumberFormat="1" applyFont="1" applyFill="1" applyBorder="1" applyAlignment="1">
      <alignment horizontal="center" vertical="center"/>
    </xf>
    <xf numFmtId="1" fontId="6" fillId="4" borderId="38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1" fontId="0" fillId="8" borderId="4" xfId="0" applyNumberFormat="1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0" xfId="0" applyBorder="1"/>
    <xf numFmtId="0" fontId="0" fillId="0" borderId="39" xfId="0" applyBorder="1"/>
    <xf numFmtId="0" fontId="3" fillId="0" borderId="40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1" fontId="0" fillId="3" borderId="42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1" fontId="6" fillId="4" borderId="43" xfId="0" applyNumberFormat="1" applyFont="1" applyFill="1" applyBorder="1" applyAlignment="1">
      <alignment horizontal="center" vertical="center"/>
    </xf>
    <xf numFmtId="1" fontId="0" fillId="7" borderId="16" xfId="0" applyNumberFormat="1" applyFill="1" applyBorder="1"/>
    <xf numFmtId="1" fontId="4" fillId="3" borderId="16" xfId="0" applyNumberFormat="1" applyFont="1" applyFill="1" applyBorder="1"/>
    <xf numFmtId="1" fontId="0" fillId="11" borderId="16" xfId="0" applyNumberFormat="1" applyFill="1" applyBorder="1" applyAlignment="1">
      <alignment horizontal="center" vertical="center"/>
    </xf>
    <xf numFmtId="1" fontId="0" fillId="7" borderId="37" xfId="0" applyNumberFormat="1" applyFill="1" applyBorder="1" applyAlignment="1">
      <alignment horizontal="center" vertical="center"/>
    </xf>
    <xf numFmtId="1" fontId="0" fillId="0" borderId="16" xfId="0" applyNumberFormat="1" applyBorder="1"/>
    <xf numFmtId="1" fontId="0" fillId="0" borderId="42" xfId="0" applyNumberFormat="1" applyBorder="1"/>
    <xf numFmtId="1" fontId="4" fillId="3" borderId="10" xfId="0" applyNumberFormat="1" applyFont="1" applyFill="1" applyBorder="1"/>
    <xf numFmtId="1" fontId="0" fillId="0" borderId="32" xfId="0" applyNumberFormat="1" applyBorder="1"/>
    <xf numFmtId="1" fontId="4" fillId="5" borderId="4" xfId="0" applyNumberFormat="1" applyFont="1" applyFill="1" applyBorder="1" applyAlignment="1">
      <alignment horizontal="center" vertical="center" wrapText="1"/>
    </xf>
    <xf numFmtId="1" fontId="0" fillId="11" borderId="10" xfId="0" applyNumberForma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1" fontId="6" fillId="4" borderId="44" xfId="0" applyNumberFormat="1" applyFont="1" applyFill="1" applyBorder="1" applyAlignment="1">
      <alignment horizontal="center" vertical="center"/>
    </xf>
    <xf numFmtId="1" fontId="4" fillId="7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1" fontId="0" fillId="0" borderId="3" xfId="0" applyNumberFormat="1" applyBorder="1" applyAlignment="1">
      <alignment horizontal="center"/>
    </xf>
    <xf numFmtId="1" fontId="4" fillId="7" borderId="3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/>
    </xf>
    <xf numFmtId="1" fontId="0" fillId="8" borderId="16" xfId="0" applyNumberFormat="1" applyFill="1" applyBorder="1"/>
    <xf numFmtId="1" fontId="0" fillId="9" borderId="16" xfId="0" applyNumberFormat="1" applyFill="1" applyBorder="1"/>
    <xf numFmtId="1" fontId="0" fillId="10" borderId="16" xfId="0" applyNumberFormat="1" applyFill="1" applyBorder="1"/>
    <xf numFmtId="1" fontId="4" fillId="5" borderId="23" xfId="0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1" fontId="0" fillId="4" borderId="23" xfId="0" applyNumberFormat="1" applyFill="1" applyBorder="1"/>
    <xf numFmtId="1" fontId="0" fillId="4" borderId="26" xfId="0" applyNumberFormat="1" applyFill="1" applyBorder="1"/>
    <xf numFmtId="1" fontId="0" fillId="4" borderId="4" xfId="0" applyNumberFormat="1" applyFill="1" applyBorder="1"/>
    <xf numFmtId="0" fontId="1" fillId="0" borderId="46" xfId="0" applyFont="1" applyBorder="1" applyAlignment="1">
      <alignment vertical="center"/>
    </xf>
    <xf numFmtId="0" fontId="0" fillId="0" borderId="47" xfId="0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4" fillId="0" borderId="48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1" fontId="4" fillId="0" borderId="22" xfId="0" applyNumberFormat="1" applyFont="1" applyBorder="1" applyAlignment="1">
      <alignment horizontal="center" vertical="center"/>
    </xf>
    <xf numFmtId="0" fontId="4" fillId="5" borderId="2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vertical="center" wrapText="1"/>
    </xf>
    <xf numFmtId="0" fontId="4" fillId="5" borderId="46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" fillId="5" borderId="23" xfId="0" applyFont="1" applyFill="1" applyBorder="1" applyAlignment="1">
      <alignment vertical="top" wrapText="1"/>
    </xf>
    <xf numFmtId="1" fontId="4" fillId="5" borderId="48" xfId="0" applyNumberFormat="1" applyFont="1" applyFill="1" applyBorder="1" applyAlignment="1">
      <alignment horizontal="center" vertical="center"/>
    </xf>
    <xf numFmtId="1" fontId="4" fillId="5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0" fillId="3" borderId="32" xfId="0" applyNumberForma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1" fontId="4" fillId="3" borderId="32" xfId="0" applyNumberFormat="1" applyFont="1" applyFill="1" applyBorder="1" applyAlignment="1">
      <alignment horizontal="center" vertical="center"/>
    </xf>
    <xf numFmtId="1" fontId="4" fillId="3" borderId="42" xfId="0" applyNumberFormat="1" applyFont="1" applyFill="1" applyBorder="1" applyAlignment="1">
      <alignment horizontal="center" vertical="center"/>
    </xf>
    <xf numFmtId="1" fontId="4" fillId="3" borderId="48" xfId="0" applyNumberFormat="1" applyFont="1" applyFill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8" xfId="0" applyBorder="1"/>
    <xf numFmtId="1" fontId="4" fillId="5" borderId="33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vertical="top"/>
    </xf>
    <xf numFmtId="1" fontId="4" fillId="5" borderId="23" xfId="0" applyNumberFormat="1" applyFont="1" applyFill="1" applyBorder="1"/>
    <xf numFmtId="1" fontId="4" fillId="5" borderId="7" xfId="0" applyNumberFormat="1" applyFont="1" applyFill="1" applyBorder="1"/>
    <xf numFmtId="1" fontId="6" fillId="4" borderId="2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vertical="top" wrapText="1"/>
    </xf>
    <xf numFmtId="0" fontId="4" fillId="5" borderId="46" xfId="0" applyFont="1" applyFill="1" applyBorder="1"/>
    <xf numFmtId="1" fontId="4" fillId="7" borderId="3" xfId="0" applyNumberFormat="1" applyFont="1" applyFill="1" applyBorder="1"/>
    <xf numFmtId="0" fontId="0" fillId="0" borderId="8" xfId="0" applyBorder="1" applyAlignment="1">
      <alignment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1" fontId="0" fillId="7" borderId="18" xfId="0" applyNumberFormat="1" applyFill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4" fillId="7" borderId="48" xfId="0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horizontal="center" vertical="center"/>
    </xf>
    <xf numFmtId="1" fontId="4" fillId="4" borderId="48" xfId="0" applyNumberFormat="1" applyFon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" fontId="1" fillId="3" borderId="10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1" fontId="4" fillId="4" borderId="43" xfId="0" applyNumberFormat="1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" fontId="4" fillId="4" borderId="44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 wrapText="1"/>
    </xf>
    <xf numFmtId="0" fontId="4" fillId="3" borderId="46" xfId="0" applyFont="1" applyFill="1" applyBorder="1"/>
    <xf numFmtId="1" fontId="4" fillId="8" borderId="48" xfId="0" applyNumberFormat="1" applyFont="1" applyFill="1" applyBorder="1" applyAlignment="1">
      <alignment horizontal="center" vertical="center"/>
    </xf>
    <xf numFmtId="1" fontId="4" fillId="9" borderId="48" xfId="0" applyNumberFormat="1" applyFont="1" applyFill="1" applyBorder="1" applyAlignment="1">
      <alignment horizontal="center" vertical="center"/>
    </xf>
    <xf numFmtId="1" fontId="4" fillId="12" borderId="48" xfId="0" applyNumberFormat="1" applyFont="1" applyFill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7" fillId="3" borderId="25" xfId="0" applyNumberFormat="1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vertical="center" wrapText="1"/>
    </xf>
    <xf numFmtId="0" fontId="4" fillId="5" borderId="45" xfId="0" applyFont="1" applyFill="1" applyBorder="1" applyAlignment="1">
      <alignment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5" borderId="30" xfId="0" applyFont="1" applyFill="1" applyBorder="1" applyAlignment="1">
      <alignment vertical="top" wrapText="1"/>
    </xf>
    <xf numFmtId="0" fontId="0" fillId="0" borderId="26" xfId="0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4" fillId="3" borderId="46" xfId="0" applyFont="1" applyFill="1" applyBorder="1" applyAlignment="1">
      <alignment vertical="center"/>
    </xf>
    <xf numFmtId="1" fontId="4" fillId="3" borderId="33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textRotation="90" wrapText="1"/>
    </xf>
    <xf numFmtId="0" fontId="16" fillId="0" borderId="0" xfId="0" applyFont="1"/>
    <xf numFmtId="1" fontId="4" fillId="0" borderId="4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10" xfId="0" applyNumberFormat="1" applyFill="1" applyBorder="1"/>
    <xf numFmtId="1" fontId="0" fillId="7" borderId="18" xfId="0" applyNumberFormat="1" applyFill="1" applyBorder="1"/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0" fillId="0" borderId="46" xfId="0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" fontId="4" fillId="5" borderId="10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30" xfId="0" applyBorder="1" applyAlignment="1">
      <alignment vertical="top" wrapText="1"/>
    </xf>
    <xf numFmtId="0" fontId="0" fillId="0" borderId="45" xfId="0" applyBorder="1" applyAlignment="1">
      <alignment vertical="center"/>
    </xf>
    <xf numFmtId="1" fontId="4" fillId="7" borderId="16" xfId="0" applyNumberFormat="1" applyFont="1" applyFill="1" applyBorder="1" applyAlignment="1">
      <alignment horizontal="center" vertical="center"/>
    </xf>
    <xf numFmtId="1" fontId="4" fillId="8" borderId="16" xfId="0" applyNumberFormat="1" applyFont="1" applyFill="1" applyBorder="1" applyAlignment="1">
      <alignment horizontal="center" vertical="center"/>
    </xf>
    <xf numFmtId="1" fontId="4" fillId="8" borderId="4" xfId="0" applyNumberFormat="1" applyFont="1" applyFill="1" applyBorder="1" applyAlignment="1">
      <alignment horizontal="center" vertical="center"/>
    </xf>
    <xf numFmtId="1" fontId="4" fillId="9" borderId="16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" fontId="1" fillId="0" borderId="37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28" xfId="0" applyFont="1" applyBorder="1" applyAlignment="1">
      <alignment vertical="center" textRotation="90"/>
    </xf>
    <xf numFmtId="0" fontId="4" fillId="0" borderId="53" xfId="0" applyFont="1" applyBorder="1" applyAlignment="1">
      <alignment vertical="center" textRotation="90"/>
    </xf>
    <xf numFmtId="0" fontId="11" fillId="0" borderId="39" xfId="0" applyFont="1" applyBorder="1" applyAlignment="1">
      <alignment horizontal="center"/>
    </xf>
    <xf numFmtId="0" fontId="0" fillId="0" borderId="39" xfId="0" applyBorder="1" applyAlignment="1">
      <alignment wrapText="1"/>
    </xf>
    <xf numFmtId="0" fontId="11" fillId="0" borderId="0" xfId="0" applyFont="1" applyBorder="1" applyAlignment="1">
      <alignment horizontal="center"/>
    </xf>
    <xf numFmtId="1" fontId="0" fillId="5" borderId="10" xfId="0" applyNumberFormat="1" applyFill="1" applyBorder="1" applyAlignment="1">
      <alignment horizontal="center" vertical="center"/>
    </xf>
    <xf numFmtId="0" fontId="0" fillId="0" borderId="1" xfId="0" applyBorder="1" applyAlignment="1">
      <alignment textRotation="90"/>
    </xf>
    <xf numFmtId="1" fontId="0" fillId="5" borderId="4" xfId="0" applyNumberFormat="1" applyFill="1" applyBorder="1" applyAlignment="1">
      <alignment horizontal="center" vertical="center" wrapText="1"/>
    </xf>
    <xf numFmtId="1" fontId="4" fillId="5" borderId="49" xfId="0" applyNumberFormat="1" applyFont="1" applyFill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/>
    </xf>
    <xf numFmtId="1" fontId="4" fillId="3" borderId="2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" fontId="4" fillId="5" borderId="25" xfId="0" applyNumberFormat="1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14" xfId="0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textRotation="90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" fontId="6" fillId="5" borderId="48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vertical="center" wrapText="1"/>
    </xf>
    <xf numFmtId="0" fontId="4" fillId="5" borderId="47" xfId="0" applyFont="1" applyFill="1" applyBorder="1" applyAlignment="1">
      <alignment vertical="top" wrapText="1"/>
    </xf>
    <xf numFmtId="0" fontId="4" fillId="5" borderId="61" xfId="0" applyFont="1" applyFill="1" applyBorder="1" applyAlignment="1">
      <alignment vertical="center"/>
    </xf>
    <xf numFmtId="1" fontId="6" fillId="5" borderId="49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vertical="center"/>
    </xf>
    <xf numFmtId="1" fontId="1" fillId="4" borderId="16" xfId="0" applyNumberFormat="1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vertical="center" wrapText="1"/>
    </xf>
    <xf numFmtId="1" fontId="4" fillId="5" borderId="52" xfId="0" applyNumberFormat="1" applyFont="1" applyFill="1" applyBorder="1" applyAlignment="1">
      <alignment horizontal="center" vertical="center"/>
    </xf>
    <xf numFmtId="1" fontId="4" fillId="5" borderId="3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7" fillId="0" borderId="37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64" fontId="18" fillId="5" borderId="16" xfId="0" applyNumberFormat="1" applyFont="1" applyFill="1" applyBorder="1" applyAlignment="1">
      <alignment horizontal="center" vertical="center"/>
    </xf>
    <xf numFmtId="1" fontId="18" fillId="4" borderId="16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0" borderId="6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64" fontId="18" fillId="5" borderId="26" xfId="0" applyNumberFormat="1" applyFont="1" applyFill="1" applyBorder="1" applyAlignment="1">
      <alignment horizontal="center" vertical="center"/>
    </xf>
    <xf numFmtId="1" fontId="18" fillId="4" borderId="26" xfId="0" applyNumberFormat="1" applyFont="1" applyFill="1" applyBorder="1" applyAlignment="1">
      <alignment horizontal="center" vertical="center"/>
    </xf>
    <xf numFmtId="164" fontId="7" fillId="3" borderId="26" xfId="0" applyNumberFormat="1" applyFont="1" applyFill="1" applyBorder="1" applyAlignment="1">
      <alignment horizontal="center" vertical="center"/>
    </xf>
    <xf numFmtId="1" fontId="4" fillId="4" borderId="26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64" fontId="18" fillId="5" borderId="10" xfId="0" applyNumberFormat="1" applyFont="1" applyFill="1" applyBorder="1" applyAlignment="1">
      <alignment horizontal="center" vertical="center"/>
    </xf>
    <xf numFmtId="1" fontId="18" fillId="4" borderId="10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" fontId="4" fillId="4" borderId="46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vertical="center" textRotation="90"/>
    </xf>
    <xf numFmtId="0" fontId="4" fillId="5" borderId="27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vertical="center" wrapText="1"/>
    </xf>
    <xf numFmtId="0" fontId="4" fillId="5" borderId="50" xfId="0" applyFont="1" applyFill="1" applyBorder="1" applyAlignment="1">
      <alignment horizontal="center" vertical="center" wrapText="1"/>
    </xf>
    <xf numFmtId="1" fontId="4" fillId="5" borderId="50" xfId="0" applyNumberFormat="1" applyFont="1" applyFill="1" applyBorder="1" applyAlignment="1">
      <alignment horizontal="center" vertical="center" wrapText="1"/>
    </xf>
    <xf numFmtId="1" fontId="4" fillId="5" borderId="5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5" borderId="50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4" fillId="0" borderId="3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54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textRotation="90"/>
    </xf>
    <xf numFmtId="0" fontId="4" fillId="4" borderId="28" xfId="0" applyFont="1" applyFill="1" applyBorder="1" applyAlignment="1">
      <alignment horizontal="center" vertical="center" textRotation="90"/>
    </xf>
    <xf numFmtId="0" fontId="4" fillId="4" borderId="53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0" fillId="0" borderId="42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4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4" fillId="10" borderId="32" xfId="0" applyNumberFormat="1" applyFont="1" applyFill="1" applyBorder="1" applyAlignment="1">
      <alignment horizontal="center"/>
    </xf>
    <xf numFmtId="1" fontId="4" fillId="10" borderId="18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0" fillId="0" borderId="14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39" xfId="0" applyBorder="1" applyAlignment="1">
      <alignment horizontal="center" wrapText="1"/>
    </xf>
    <xf numFmtId="0" fontId="4" fillId="0" borderId="62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3" fillId="0" borderId="16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textRotation="90"/>
    </xf>
    <xf numFmtId="1" fontId="4" fillId="5" borderId="50" xfId="0" applyNumberFormat="1" applyFont="1" applyFill="1" applyBorder="1" applyAlignment="1">
      <alignment horizontal="left" vertical="center"/>
    </xf>
    <xf numFmtId="1" fontId="4" fillId="5" borderId="47" xfId="0" applyNumberFormat="1" applyFont="1" applyFill="1" applyBorder="1" applyAlignment="1">
      <alignment horizontal="left" vertical="center" wrapText="1"/>
    </xf>
    <xf numFmtId="1" fontId="4" fillId="5" borderId="47" xfId="0" applyNumberFormat="1" applyFont="1" applyFill="1" applyBorder="1" applyAlignment="1">
      <alignment horizontal="center" vertical="center"/>
    </xf>
    <xf numFmtId="1" fontId="4" fillId="5" borderId="61" xfId="0" applyNumberFormat="1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/>
    </xf>
    <xf numFmtId="1" fontId="4" fillId="5" borderId="53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textRotation="90"/>
    </xf>
    <xf numFmtId="0" fontId="20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center"/>
    </xf>
    <xf numFmtId="1" fontId="21" fillId="5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top" wrapText="1"/>
    </xf>
    <xf numFmtId="1" fontId="0" fillId="7" borderId="25" xfId="0" applyNumberFormat="1" applyFill="1" applyBorder="1" applyAlignment="1">
      <alignment horizontal="center" vertical="center"/>
    </xf>
    <xf numFmtId="1" fontId="6" fillId="4" borderId="28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left" vertical="center"/>
    </xf>
    <xf numFmtId="1" fontId="4" fillId="3" borderId="52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2" fillId="0" borderId="0" xfId="0" applyFont="1" applyAlignment="1">
      <alignment wrapText="1"/>
    </xf>
    <xf numFmtId="0" fontId="0" fillId="0" borderId="37" xfId="0" applyBorder="1" applyAlignment="1">
      <alignment horizontal="left" vertical="center" wrapText="1"/>
    </xf>
    <xf numFmtId="0" fontId="0" fillId="0" borderId="39" xfId="0" applyFill="1" applyBorder="1" applyAlignment="1">
      <alignment horizontal="center" vertical="center"/>
    </xf>
    <xf numFmtId="1" fontId="1" fillId="0" borderId="18" xfId="0" applyNumberFormat="1" applyFont="1" applyFill="1" applyBorder="1"/>
    <xf numFmtId="1" fontId="1" fillId="0" borderId="10" xfId="0" applyNumberFormat="1" applyFont="1" applyFill="1" applyBorder="1"/>
    <xf numFmtId="1" fontId="4" fillId="0" borderId="48" xfId="0" applyNumberFormat="1" applyFont="1" applyFill="1" applyBorder="1" applyAlignment="1">
      <alignment horizontal="center" vertical="center"/>
    </xf>
    <xf numFmtId="1" fontId="0" fillId="0" borderId="26" xfId="0" applyNumberFormat="1" applyFill="1" applyBorder="1"/>
    <xf numFmtId="1" fontId="0" fillId="0" borderId="37" xfId="0" applyNumberForma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4" fillId="3" borderId="50" xfId="0" applyFont="1" applyFill="1" applyBorder="1" applyAlignment="1">
      <alignment vertical="center" wrapText="1"/>
    </xf>
    <xf numFmtId="0" fontId="4" fillId="3" borderId="47" xfId="0" applyFont="1" applyFill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3"/>
  <sheetViews>
    <sheetView topLeftCell="A16" zoomScale="70" zoomScaleNormal="70" workbookViewId="0">
      <selection activeCell="C33" sqref="C33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20" width="3.28515625" customWidth="1"/>
    <col min="21" max="21" width="5.7109375" customWidth="1"/>
    <col min="22" max="22" width="4.7109375" customWidth="1"/>
    <col min="23" max="24" width="2.7109375" customWidth="1"/>
    <col min="25" max="48" width="3.28515625" customWidth="1"/>
    <col min="49" max="49" width="7.7109375" customWidth="1"/>
    <col min="50" max="50" width="5.28515625" customWidth="1"/>
    <col min="51" max="60" width="2.7109375" customWidth="1"/>
    <col min="61" max="61" width="6.7109375" customWidth="1"/>
  </cols>
  <sheetData>
    <row r="1" spans="1:61" ht="15">
      <c r="B1" s="1" t="s">
        <v>35</v>
      </c>
    </row>
    <row r="2" spans="1:61" ht="15.75" thickBot="1">
      <c r="B2" s="1" t="s">
        <v>53</v>
      </c>
      <c r="C2" s="2"/>
      <c r="D2" s="2" t="s">
        <v>112</v>
      </c>
    </row>
    <row r="3" spans="1:61" ht="64.5" customHeight="1">
      <c r="A3" s="414" t="s">
        <v>21</v>
      </c>
      <c r="B3" s="417" t="s">
        <v>0</v>
      </c>
      <c r="C3" s="408" t="s">
        <v>36</v>
      </c>
      <c r="D3" s="411" t="s">
        <v>37</v>
      </c>
      <c r="E3" s="20" t="s">
        <v>68</v>
      </c>
      <c r="F3" s="407" t="s">
        <v>22</v>
      </c>
      <c r="G3" s="407"/>
      <c r="H3" s="407"/>
      <c r="I3" s="16" t="s">
        <v>69</v>
      </c>
      <c r="J3" s="406" t="s">
        <v>23</v>
      </c>
      <c r="K3" s="406"/>
      <c r="L3" s="406"/>
      <c r="M3" s="406"/>
      <c r="N3" s="406" t="s">
        <v>24</v>
      </c>
      <c r="O3" s="406"/>
      <c r="P3" s="406"/>
      <c r="Q3" s="406"/>
      <c r="R3" s="3" t="s">
        <v>70</v>
      </c>
      <c r="S3" s="426" t="s">
        <v>25</v>
      </c>
      <c r="T3" s="427"/>
      <c r="U3" s="428"/>
      <c r="V3" s="245" t="s">
        <v>38</v>
      </c>
      <c r="W3" s="3" t="s">
        <v>71</v>
      </c>
      <c r="X3" s="406" t="s">
        <v>26</v>
      </c>
      <c r="Y3" s="406"/>
      <c r="Z3" s="406"/>
      <c r="AA3" s="406"/>
      <c r="AB3" s="3" t="s">
        <v>72</v>
      </c>
      <c r="AC3" s="406" t="s">
        <v>27</v>
      </c>
      <c r="AD3" s="406"/>
      <c r="AE3" s="406"/>
      <c r="AF3" s="3" t="s">
        <v>73</v>
      </c>
      <c r="AG3" s="406" t="s">
        <v>28</v>
      </c>
      <c r="AH3" s="406"/>
      <c r="AI3" s="406"/>
      <c r="AJ3" s="3" t="s">
        <v>39</v>
      </c>
      <c r="AK3" s="406" t="s">
        <v>29</v>
      </c>
      <c r="AL3" s="406"/>
      <c r="AM3" s="406"/>
      <c r="AN3" s="3" t="s">
        <v>40</v>
      </c>
      <c r="AO3" s="406" t="s">
        <v>30</v>
      </c>
      <c r="AP3" s="406"/>
      <c r="AQ3" s="406"/>
      <c r="AR3" s="406"/>
      <c r="AS3" s="3" t="s">
        <v>41</v>
      </c>
      <c r="AT3" s="406" t="s">
        <v>31</v>
      </c>
      <c r="AU3" s="406"/>
      <c r="AV3" s="406"/>
      <c r="AW3" s="406"/>
      <c r="AX3" s="245" t="s">
        <v>38</v>
      </c>
      <c r="AY3" s="3" t="s">
        <v>42</v>
      </c>
      <c r="AZ3" s="406" t="s">
        <v>32</v>
      </c>
      <c r="BA3" s="406"/>
      <c r="BB3" s="406"/>
      <c r="BC3" s="406"/>
      <c r="BD3" s="406" t="s">
        <v>33</v>
      </c>
      <c r="BE3" s="406"/>
      <c r="BF3" s="406"/>
      <c r="BG3" s="406"/>
      <c r="BH3" s="26" t="s">
        <v>43</v>
      </c>
      <c r="BI3" s="420" t="s">
        <v>44</v>
      </c>
    </row>
    <row r="4" spans="1:61">
      <c r="A4" s="415"/>
      <c r="B4" s="418"/>
      <c r="C4" s="409"/>
      <c r="D4" s="412"/>
      <c r="E4" s="423" t="s">
        <v>45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5"/>
      <c r="BI4" s="421"/>
    </row>
    <row r="5" spans="1:61">
      <c r="A5" s="415"/>
      <c r="B5" s="418"/>
      <c r="C5" s="409"/>
      <c r="D5" s="412"/>
      <c r="E5" s="21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7"/>
      <c r="T5" s="17"/>
      <c r="U5" s="17"/>
      <c r="V5" s="22"/>
      <c r="W5" s="17"/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7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17"/>
      <c r="AX5" s="22"/>
      <c r="AY5" s="17">
        <v>26</v>
      </c>
      <c r="AZ5" s="17">
        <v>27</v>
      </c>
      <c r="BA5" s="17">
        <v>28</v>
      </c>
      <c r="BB5" s="17">
        <v>29</v>
      </c>
      <c r="BC5" s="17">
        <v>30</v>
      </c>
      <c r="BD5" s="17">
        <v>31</v>
      </c>
      <c r="BE5" s="17">
        <v>32</v>
      </c>
      <c r="BF5" s="17">
        <v>33</v>
      </c>
      <c r="BG5" s="17">
        <v>34</v>
      </c>
      <c r="BH5" s="18">
        <v>35</v>
      </c>
      <c r="BI5" s="421"/>
    </row>
    <row r="6" spans="1:61">
      <c r="A6" s="415"/>
      <c r="B6" s="418"/>
      <c r="C6" s="409"/>
      <c r="D6" s="412"/>
      <c r="E6" s="423" t="s">
        <v>46</v>
      </c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5"/>
      <c r="BI6" s="421"/>
    </row>
    <row r="7" spans="1:61" ht="13.5" thickBot="1">
      <c r="A7" s="416"/>
      <c r="B7" s="419"/>
      <c r="C7" s="410"/>
      <c r="D7" s="413"/>
      <c r="E7" s="23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4"/>
      <c r="W7" s="8">
        <v>18</v>
      </c>
      <c r="X7" s="8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8"/>
      <c r="AX7" s="24"/>
      <c r="AY7" s="8">
        <v>44</v>
      </c>
      <c r="AZ7" s="8">
        <v>45</v>
      </c>
      <c r="BA7" s="8">
        <v>46</v>
      </c>
      <c r="BB7" s="8">
        <v>47</v>
      </c>
      <c r="BC7" s="8">
        <v>48</v>
      </c>
      <c r="BD7" s="8">
        <v>49</v>
      </c>
      <c r="BE7" s="8">
        <v>50</v>
      </c>
      <c r="BF7" s="8">
        <v>51</v>
      </c>
      <c r="BG7" s="8">
        <v>52</v>
      </c>
      <c r="BH7" s="28">
        <v>53</v>
      </c>
      <c r="BI7" s="422"/>
    </row>
    <row r="8" spans="1:61" ht="27.75" customHeight="1">
      <c r="A8" s="300"/>
      <c r="B8" s="466" t="s">
        <v>182</v>
      </c>
      <c r="C8" s="467" t="s">
        <v>183</v>
      </c>
      <c r="D8" s="468" t="s">
        <v>48</v>
      </c>
      <c r="E8" s="468">
        <f>SUM(E9:E12)</f>
        <v>12</v>
      </c>
      <c r="F8" s="468">
        <f t="shared" ref="F8:AX8" si="0">SUM(F9:F12)</f>
        <v>8</v>
      </c>
      <c r="G8" s="468">
        <f t="shared" si="0"/>
        <v>12</v>
      </c>
      <c r="H8" s="468">
        <f t="shared" si="0"/>
        <v>8</v>
      </c>
      <c r="I8" s="468">
        <f t="shared" si="0"/>
        <v>10</v>
      </c>
      <c r="J8" s="468">
        <f t="shared" si="0"/>
        <v>12</v>
      </c>
      <c r="K8" s="468">
        <f t="shared" si="0"/>
        <v>12</v>
      </c>
      <c r="L8" s="468">
        <f t="shared" si="0"/>
        <v>8</v>
      </c>
      <c r="M8" s="468">
        <f t="shared" si="0"/>
        <v>10</v>
      </c>
      <c r="N8" s="468">
        <f t="shared" si="0"/>
        <v>10</v>
      </c>
      <c r="O8" s="468">
        <f t="shared" si="0"/>
        <v>10</v>
      </c>
      <c r="P8" s="468">
        <f t="shared" si="0"/>
        <v>10</v>
      </c>
      <c r="Q8" s="468">
        <f t="shared" si="0"/>
        <v>10</v>
      </c>
      <c r="R8" s="468">
        <f t="shared" si="0"/>
        <v>8</v>
      </c>
      <c r="S8" s="468">
        <f t="shared" si="0"/>
        <v>10</v>
      </c>
      <c r="T8" s="468">
        <f t="shared" si="0"/>
        <v>10</v>
      </c>
      <c r="U8" s="468">
        <f t="shared" si="0"/>
        <v>0</v>
      </c>
      <c r="V8" s="468">
        <f t="shared" si="0"/>
        <v>150</v>
      </c>
      <c r="W8" s="468">
        <f t="shared" si="0"/>
        <v>0</v>
      </c>
      <c r="X8" s="468">
        <f t="shared" si="0"/>
        <v>0</v>
      </c>
      <c r="Y8" s="468">
        <f t="shared" si="0"/>
        <v>0</v>
      </c>
      <c r="Z8" s="468">
        <f t="shared" si="0"/>
        <v>0</v>
      </c>
      <c r="AA8" s="468">
        <f t="shared" si="0"/>
        <v>0</v>
      </c>
      <c r="AB8" s="468">
        <f t="shared" si="0"/>
        <v>0</v>
      </c>
      <c r="AC8" s="468">
        <f t="shared" si="0"/>
        <v>0</v>
      </c>
      <c r="AD8" s="468">
        <f t="shared" si="0"/>
        <v>0</v>
      </c>
      <c r="AE8" s="468">
        <f t="shared" si="0"/>
        <v>0</v>
      </c>
      <c r="AF8" s="468">
        <f t="shared" si="0"/>
        <v>0</v>
      </c>
      <c r="AG8" s="468">
        <f t="shared" si="0"/>
        <v>0</v>
      </c>
      <c r="AH8" s="468">
        <f t="shared" si="0"/>
        <v>0</v>
      </c>
      <c r="AI8" s="468">
        <f t="shared" si="0"/>
        <v>0</v>
      </c>
      <c r="AJ8" s="468">
        <f t="shared" si="0"/>
        <v>0</v>
      </c>
      <c r="AK8" s="468">
        <f t="shared" si="0"/>
        <v>0</v>
      </c>
      <c r="AL8" s="468">
        <f t="shared" si="0"/>
        <v>0</v>
      </c>
      <c r="AM8" s="468">
        <f t="shared" si="0"/>
        <v>0</v>
      </c>
      <c r="AN8" s="468">
        <f t="shared" si="0"/>
        <v>0</v>
      </c>
      <c r="AO8" s="468">
        <f t="shared" si="0"/>
        <v>0</v>
      </c>
      <c r="AP8" s="468">
        <f t="shared" si="0"/>
        <v>0</v>
      </c>
      <c r="AQ8" s="468">
        <f t="shared" si="0"/>
        <v>0</v>
      </c>
      <c r="AR8" s="468">
        <f t="shared" si="0"/>
        <v>0</v>
      </c>
      <c r="AS8" s="468">
        <f t="shared" si="0"/>
        <v>0</v>
      </c>
      <c r="AT8" s="468">
        <f t="shared" si="0"/>
        <v>0</v>
      </c>
      <c r="AU8" s="468">
        <f t="shared" si="0"/>
        <v>0</v>
      </c>
      <c r="AV8" s="468">
        <f t="shared" si="0"/>
        <v>0</v>
      </c>
      <c r="AW8" s="468">
        <f t="shared" si="0"/>
        <v>0</v>
      </c>
      <c r="AX8" s="468">
        <f t="shared" si="0"/>
        <v>0</v>
      </c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9"/>
    </row>
    <row r="9" spans="1:61">
      <c r="A9" s="465"/>
      <c r="B9" s="474" t="s">
        <v>194</v>
      </c>
      <c r="C9" s="474" t="s">
        <v>193</v>
      </c>
      <c r="D9" s="475" t="s">
        <v>48</v>
      </c>
      <c r="E9" s="476">
        <v>2</v>
      </c>
      <c r="F9" s="476">
        <v>2</v>
      </c>
      <c r="G9" s="476">
        <v>2</v>
      </c>
      <c r="H9" s="476">
        <v>2</v>
      </c>
      <c r="I9" s="476">
        <v>2</v>
      </c>
      <c r="J9" s="476">
        <v>2</v>
      </c>
      <c r="K9" s="476">
        <v>2</v>
      </c>
      <c r="L9" s="476">
        <v>2</v>
      </c>
      <c r="M9" s="476">
        <v>2</v>
      </c>
      <c r="N9" s="476">
        <v>2</v>
      </c>
      <c r="O9" s="476">
        <v>4</v>
      </c>
      <c r="P9" s="476">
        <v>2</v>
      </c>
      <c r="Q9" s="476">
        <v>2</v>
      </c>
      <c r="R9" s="476">
        <v>2</v>
      </c>
      <c r="S9" s="476">
        <v>2</v>
      </c>
      <c r="T9" s="476">
        <v>4</v>
      </c>
      <c r="U9" s="477" t="s">
        <v>168</v>
      </c>
      <c r="V9" s="472">
        <f t="shared" ref="V9:V11" si="1">SUM(E9:S9)</f>
        <v>32</v>
      </c>
      <c r="W9" s="35"/>
      <c r="X9" s="35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34"/>
      <c r="AQ9" s="34"/>
      <c r="AR9" s="34"/>
      <c r="AS9" s="34"/>
      <c r="AT9" s="34"/>
      <c r="AU9" s="34"/>
      <c r="AV9" s="34"/>
      <c r="AW9" s="32"/>
      <c r="AX9" s="22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473"/>
    </row>
    <row r="10" spans="1:61">
      <c r="A10" s="465"/>
      <c r="B10" s="474" t="s">
        <v>220</v>
      </c>
      <c r="C10" s="474" t="s">
        <v>195</v>
      </c>
      <c r="D10" s="475" t="s">
        <v>48</v>
      </c>
      <c r="E10" s="476">
        <v>2</v>
      </c>
      <c r="F10" s="476">
        <v>2</v>
      </c>
      <c r="G10" s="476">
        <v>2</v>
      </c>
      <c r="H10" s="476">
        <v>2</v>
      </c>
      <c r="I10" s="476">
        <v>2</v>
      </c>
      <c r="J10" s="476">
        <v>4</v>
      </c>
      <c r="K10" s="476">
        <v>4</v>
      </c>
      <c r="L10" s="476">
        <v>2</v>
      </c>
      <c r="M10" s="476">
        <v>2</v>
      </c>
      <c r="N10" s="476">
        <v>4</v>
      </c>
      <c r="O10" s="476">
        <v>2</v>
      </c>
      <c r="P10" s="476">
        <v>4</v>
      </c>
      <c r="Q10" s="476">
        <v>2</v>
      </c>
      <c r="R10" s="476">
        <v>2</v>
      </c>
      <c r="S10" s="476">
        <v>2</v>
      </c>
      <c r="T10" s="476">
        <v>2</v>
      </c>
      <c r="U10" s="477" t="s">
        <v>168</v>
      </c>
      <c r="V10" s="472">
        <f t="shared" si="1"/>
        <v>38</v>
      </c>
      <c r="W10" s="35"/>
      <c r="X10" s="35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34"/>
      <c r="AQ10" s="34"/>
      <c r="AR10" s="34"/>
      <c r="AS10" s="34"/>
      <c r="AT10" s="34"/>
      <c r="AU10" s="34"/>
      <c r="AV10" s="34"/>
      <c r="AW10" s="32"/>
      <c r="AX10" s="22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473"/>
    </row>
    <row r="11" spans="1:61" ht="13.5" customHeight="1">
      <c r="A11" s="465"/>
      <c r="B11" s="474" t="s">
        <v>214</v>
      </c>
      <c r="C11" s="474" t="s">
        <v>196</v>
      </c>
      <c r="D11" s="475" t="s">
        <v>48</v>
      </c>
      <c r="E11" s="476">
        <v>4</v>
      </c>
      <c r="F11" s="476">
        <v>2</v>
      </c>
      <c r="G11" s="476">
        <v>4</v>
      </c>
      <c r="H11" s="476">
        <v>2</v>
      </c>
      <c r="I11" s="476">
        <v>4</v>
      </c>
      <c r="J11" s="476">
        <v>4</v>
      </c>
      <c r="K11" s="476">
        <v>4</v>
      </c>
      <c r="L11" s="476">
        <v>2</v>
      </c>
      <c r="M11" s="476">
        <v>4</v>
      </c>
      <c r="N11" s="476">
        <v>2</v>
      </c>
      <c r="O11" s="476">
        <v>2</v>
      </c>
      <c r="P11" s="476">
        <v>2</v>
      </c>
      <c r="Q11" s="476">
        <v>4</v>
      </c>
      <c r="R11" s="476">
        <v>2</v>
      </c>
      <c r="S11" s="476">
        <v>4</v>
      </c>
      <c r="T11" s="476">
        <v>2</v>
      </c>
      <c r="U11" s="477" t="s">
        <v>171</v>
      </c>
      <c r="V11" s="472">
        <f t="shared" si="1"/>
        <v>46</v>
      </c>
      <c r="W11" s="35"/>
      <c r="X11" s="35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34"/>
      <c r="AQ11" s="34"/>
      <c r="AR11" s="34"/>
      <c r="AS11" s="34"/>
      <c r="AT11" s="34"/>
      <c r="AU11" s="34"/>
      <c r="AV11" s="34"/>
      <c r="AW11" s="32"/>
      <c r="AX11" s="22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473"/>
    </row>
    <row r="12" spans="1:61" ht="14.25" customHeight="1" thickBot="1">
      <c r="A12" s="465"/>
      <c r="B12" s="474" t="s">
        <v>221</v>
      </c>
      <c r="C12" s="474" t="s">
        <v>222</v>
      </c>
      <c r="D12" s="475" t="s">
        <v>48</v>
      </c>
      <c r="E12" s="476">
        <v>4</v>
      </c>
      <c r="F12" s="476">
        <v>2</v>
      </c>
      <c r="G12" s="476">
        <v>4</v>
      </c>
      <c r="H12" s="476">
        <v>2</v>
      </c>
      <c r="I12" s="476">
        <v>2</v>
      </c>
      <c r="J12" s="476">
        <v>2</v>
      </c>
      <c r="K12" s="476">
        <v>2</v>
      </c>
      <c r="L12" s="476">
        <v>2</v>
      </c>
      <c r="M12" s="476">
        <v>2</v>
      </c>
      <c r="N12" s="476">
        <v>2</v>
      </c>
      <c r="O12" s="476">
        <v>2</v>
      </c>
      <c r="P12" s="476">
        <v>2</v>
      </c>
      <c r="Q12" s="476">
        <v>2</v>
      </c>
      <c r="R12" s="476">
        <v>2</v>
      </c>
      <c r="S12" s="476">
        <v>2</v>
      </c>
      <c r="T12" s="476">
        <v>2</v>
      </c>
      <c r="U12" s="477" t="s">
        <v>168</v>
      </c>
      <c r="V12" s="472">
        <f>SUM(E12:S12)</f>
        <v>34</v>
      </c>
      <c r="W12" s="35"/>
      <c r="X12" s="35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34"/>
      <c r="AQ12" s="34"/>
      <c r="AR12" s="34"/>
      <c r="AS12" s="34"/>
      <c r="AT12" s="34"/>
      <c r="AU12" s="34"/>
      <c r="AV12" s="34"/>
      <c r="AW12" s="32"/>
      <c r="AX12" s="22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473"/>
    </row>
    <row r="13" spans="1:61" ht="12.75" customHeight="1" thickBot="1">
      <c r="A13" s="402" t="s">
        <v>54</v>
      </c>
      <c r="B13" s="233" t="s">
        <v>1</v>
      </c>
      <c r="C13" s="352" t="s">
        <v>47</v>
      </c>
      <c r="D13" s="234" t="s">
        <v>48</v>
      </c>
      <c r="E13" s="353">
        <f>SUM(E14:E16)</f>
        <v>6</v>
      </c>
      <c r="F13" s="354">
        <f t="shared" ref="F13:BI13" si="2">SUM(F14:F16)</f>
        <v>8</v>
      </c>
      <c r="G13" s="354">
        <f t="shared" si="2"/>
        <v>6</v>
      </c>
      <c r="H13" s="354">
        <f t="shared" si="2"/>
        <v>8</v>
      </c>
      <c r="I13" s="354">
        <f t="shared" si="2"/>
        <v>8</v>
      </c>
      <c r="J13" s="354">
        <f t="shared" si="2"/>
        <v>6</v>
      </c>
      <c r="K13" s="354">
        <f t="shared" si="2"/>
        <v>8</v>
      </c>
      <c r="L13" s="354">
        <f t="shared" si="2"/>
        <v>6</v>
      </c>
      <c r="M13" s="354">
        <f t="shared" si="2"/>
        <v>8</v>
      </c>
      <c r="N13" s="354">
        <f t="shared" si="2"/>
        <v>8</v>
      </c>
      <c r="O13" s="354">
        <f t="shared" si="2"/>
        <v>6</v>
      </c>
      <c r="P13" s="354">
        <f t="shared" si="2"/>
        <v>8</v>
      </c>
      <c r="Q13" s="354">
        <f t="shared" si="2"/>
        <v>6</v>
      </c>
      <c r="R13" s="354">
        <f t="shared" si="2"/>
        <v>8</v>
      </c>
      <c r="S13" s="354">
        <f t="shared" si="2"/>
        <v>6</v>
      </c>
      <c r="T13" s="354">
        <f t="shared" si="2"/>
        <v>6</v>
      </c>
      <c r="U13" s="354"/>
      <c r="V13" s="354">
        <f t="shared" si="2"/>
        <v>112</v>
      </c>
      <c r="W13" s="354"/>
      <c r="X13" s="354"/>
      <c r="Y13" s="354">
        <f t="shared" si="2"/>
        <v>2</v>
      </c>
      <c r="Z13" s="354">
        <f t="shared" si="2"/>
        <v>4</v>
      </c>
      <c r="AA13" s="354">
        <f t="shared" si="2"/>
        <v>4</v>
      </c>
      <c r="AB13" s="354">
        <f t="shared" si="2"/>
        <v>4</v>
      </c>
      <c r="AC13" s="354">
        <f t="shared" si="2"/>
        <v>4</v>
      </c>
      <c r="AD13" s="354">
        <f t="shared" si="2"/>
        <v>4</v>
      </c>
      <c r="AE13" s="354">
        <f t="shared" si="2"/>
        <v>4</v>
      </c>
      <c r="AF13" s="354">
        <f t="shared" si="2"/>
        <v>4</v>
      </c>
      <c r="AG13" s="354">
        <f t="shared" si="2"/>
        <v>4</v>
      </c>
      <c r="AH13" s="354">
        <f t="shared" si="2"/>
        <v>4</v>
      </c>
      <c r="AI13" s="354">
        <f t="shared" si="2"/>
        <v>4</v>
      </c>
      <c r="AJ13" s="354">
        <f t="shared" si="2"/>
        <v>4</v>
      </c>
      <c r="AK13" s="354">
        <f t="shared" si="2"/>
        <v>4</v>
      </c>
      <c r="AL13" s="354">
        <f t="shared" si="2"/>
        <v>4</v>
      </c>
      <c r="AM13" s="354">
        <f t="shared" si="2"/>
        <v>4</v>
      </c>
      <c r="AN13" s="354">
        <f t="shared" si="2"/>
        <v>4</v>
      </c>
      <c r="AO13" s="354">
        <f t="shared" si="2"/>
        <v>2</v>
      </c>
      <c r="AP13" s="354"/>
      <c r="AQ13" s="354"/>
      <c r="AR13" s="354"/>
      <c r="AS13" s="354"/>
      <c r="AT13" s="354"/>
      <c r="AU13" s="354"/>
      <c r="AV13" s="354"/>
      <c r="AW13" s="354"/>
      <c r="AX13" s="354">
        <f t="shared" si="2"/>
        <v>64</v>
      </c>
      <c r="AY13" s="354"/>
      <c r="AZ13" s="354"/>
      <c r="BA13" s="354"/>
      <c r="BB13" s="354"/>
      <c r="BC13" s="354"/>
      <c r="BD13" s="354"/>
      <c r="BE13" s="354"/>
      <c r="BF13" s="354"/>
      <c r="BG13" s="354"/>
      <c r="BH13" s="470"/>
      <c r="BI13" s="471">
        <f t="shared" si="2"/>
        <v>176</v>
      </c>
    </row>
    <row r="14" spans="1:61" ht="13.5" thickBot="1">
      <c r="A14" s="403"/>
      <c r="B14" s="164" t="s">
        <v>2</v>
      </c>
      <c r="C14" s="111" t="s">
        <v>3</v>
      </c>
      <c r="D14" s="112" t="s">
        <v>48</v>
      </c>
      <c r="E14" s="114">
        <v>2</v>
      </c>
      <c r="F14" s="114">
        <v>4</v>
      </c>
      <c r="G14" s="114">
        <v>2</v>
      </c>
      <c r="H14" s="114">
        <v>4</v>
      </c>
      <c r="I14" s="114">
        <v>4</v>
      </c>
      <c r="J14" s="114">
        <v>2</v>
      </c>
      <c r="K14" s="114">
        <v>4</v>
      </c>
      <c r="L14" s="114">
        <v>2</v>
      </c>
      <c r="M14" s="114">
        <v>4</v>
      </c>
      <c r="N14" s="114">
        <v>4</v>
      </c>
      <c r="O14" s="114">
        <v>2</v>
      </c>
      <c r="P14" s="114">
        <v>4</v>
      </c>
      <c r="Q14" s="114">
        <v>2</v>
      </c>
      <c r="R14" s="114">
        <v>4</v>
      </c>
      <c r="S14" s="114">
        <v>2</v>
      </c>
      <c r="T14" s="298">
        <v>2</v>
      </c>
      <c r="U14" s="156" t="s">
        <v>168</v>
      </c>
      <c r="V14" s="50">
        <f>SUM(E14:U14)</f>
        <v>48</v>
      </c>
      <c r="W14" s="118"/>
      <c r="X14" s="118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298"/>
      <c r="AP14" s="34"/>
      <c r="AQ14" s="34"/>
      <c r="AR14" s="119"/>
      <c r="AS14" s="119"/>
      <c r="AT14" s="119"/>
      <c r="AU14" s="119"/>
      <c r="AV14" s="119"/>
      <c r="AW14" s="36"/>
      <c r="AX14" s="180">
        <f t="shared" ref="AX14:AX28" si="3">SUM(Y14:AU14)</f>
        <v>0</v>
      </c>
      <c r="AY14" s="120"/>
      <c r="AZ14" s="120"/>
      <c r="BA14" s="120"/>
      <c r="BB14" s="120"/>
      <c r="BC14" s="120"/>
      <c r="BD14" s="120"/>
      <c r="BE14" s="120"/>
      <c r="BF14" s="120"/>
      <c r="BG14" s="120"/>
      <c r="BH14" s="123"/>
      <c r="BI14" s="218">
        <f>SUM(E14:T14,Y14:AU14)</f>
        <v>48</v>
      </c>
    </row>
    <row r="15" spans="1:61" ht="12.75" customHeight="1" thickBot="1">
      <c r="A15" s="403"/>
      <c r="B15" s="165" t="s">
        <v>4</v>
      </c>
      <c r="C15" s="41" t="s">
        <v>104</v>
      </c>
      <c r="D15" s="9" t="s">
        <v>48</v>
      </c>
      <c r="E15" s="30">
        <v>2</v>
      </c>
      <c r="F15" s="31">
        <v>2</v>
      </c>
      <c r="G15" s="31">
        <v>2</v>
      </c>
      <c r="H15" s="31">
        <v>2</v>
      </c>
      <c r="I15" s="31">
        <v>2</v>
      </c>
      <c r="J15" s="31">
        <v>2</v>
      </c>
      <c r="K15" s="31">
        <v>2</v>
      </c>
      <c r="L15" s="31">
        <v>2</v>
      </c>
      <c r="M15" s="31">
        <v>2</v>
      </c>
      <c r="N15" s="31">
        <v>2</v>
      </c>
      <c r="O15" s="31">
        <v>2</v>
      </c>
      <c r="P15" s="31">
        <v>2</v>
      </c>
      <c r="Q15" s="31">
        <v>2</v>
      </c>
      <c r="R15" s="31">
        <v>2</v>
      </c>
      <c r="S15" s="31">
        <v>2</v>
      </c>
      <c r="T15" s="298">
        <v>2</v>
      </c>
      <c r="U15" s="156" t="s">
        <v>169</v>
      </c>
      <c r="V15" s="33">
        <f>SUM(E15:T15)</f>
        <v>32</v>
      </c>
      <c r="W15" s="35"/>
      <c r="X15" s="35"/>
      <c r="Y15" s="122">
        <v>0</v>
      </c>
      <c r="Z15" s="31">
        <v>2</v>
      </c>
      <c r="AA15" s="31">
        <v>2</v>
      </c>
      <c r="AB15" s="31">
        <v>2</v>
      </c>
      <c r="AC15" s="31">
        <v>2</v>
      </c>
      <c r="AD15" s="31">
        <v>2</v>
      </c>
      <c r="AE15" s="31">
        <v>2</v>
      </c>
      <c r="AF15" s="31">
        <v>2</v>
      </c>
      <c r="AG15" s="31">
        <v>2</v>
      </c>
      <c r="AH15" s="31">
        <v>2</v>
      </c>
      <c r="AI15" s="31">
        <v>2</v>
      </c>
      <c r="AJ15" s="31">
        <v>2</v>
      </c>
      <c r="AK15" s="31">
        <v>2</v>
      </c>
      <c r="AL15" s="31">
        <v>2</v>
      </c>
      <c r="AM15" s="31">
        <v>2</v>
      </c>
      <c r="AN15" s="31">
        <v>2</v>
      </c>
      <c r="AO15" s="298">
        <v>2</v>
      </c>
      <c r="AP15" s="34"/>
      <c r="AQ15" s="34"/>
      <c r="AR15" s="34"/>
      <c r="AS15" s="34"/>
      <c r="AT15" s="34"/>
      <c r="AU15" s="34"/>
      <c r="AV15" s="34"/>
      <c r="AW15" s="32" t="s">
        <v>169</v>
      </c>
      <c r="AX15" s="96">
        <f>SUM(Y15:AQ15)</f>
        <v>32</v>
      </c>
      <c r="AY15" s="29"/>
      <c r="AZ15" s="29"/>
      <c r="BA15" s="29"/>
      <c r="BB15" s="29"/>
      <c r="BC15" s="29"/>
      <c r="BD15" s="29"/>
      <c r="BE15" s="29"/>
      <c r="BF15" s="29"/>
      <c r="BG15" s="29"/>
      <c r="BH15" s="124"/>
      <c r="BI15" s="219">
        <f>SUM(V15,AX15)</f>
        <v>64</v>
      </c>
    </row>
    <row r="16" spans="1:61" ht="13.5" thickBot="1">
      <c r="A16" s="403"/>
      <c r="B16" s="190" t="s">
        <v>5</v>
      </c>
      <c r="C16" s="89" t="s">
        <v>6</v>
      </c>
      <c r="D16" s="40" t="s">
        <v>48</v>
      </c>
      <c r="E16" s="42">
        <v>2</v>
      </c>
      <c r="F16" s="39">
        <v>2</v>
      </c>
      <c r="G16" s="39">
        <v>2</v>
      </c>
      <c r="H16" s="39">
        <v>2</v>
      </c>
      <c r="I16" s="39">
        <v>2</v>
      </c>
      <c r="J16" s="39">
        <v>2</v>
      </c>
      <c r="K16" s="39">
        <v>2</v>
      </c>
      <c r="L16" s="39">
        <v>2</v>
      </c>
      <c r="M16" s="39">
        <v>2</v>
      </c>
      <c r="N16" s="39">
        <v>2</v>
      </c>
      <c r="O16" s="39">
        <v>2</v>
      </c>
      <c r="P16" s="39">
        <v>2</v>
      </c>
      <c r="Q16" s="39">
        <v>2</v>
      </c>
      <c r="R16" s="39">
        <v>2</v>
      </c>
      <c r="S16" s="39">
        <v>2</v>
      </c>
      <c r="T16" s="298">
        <v>2</v>
      </c>
      <c r="U16" s="156" t="s">
        <v>170</v>
      </c>
      <c r="V16" s="140">
        <f>SUM(E16:T16)</f>
        <v>32</v>
      </c>
      <c r="W16" s="115"/>
      <c r="X16" s="115"/>
      <c r="Y16" s="181">
        <v>2</v>
      </c>
      <c r="Z16" s="39">
        <v>2</v>
      </c>
      <c r="AA16" s="39">
        <v>2</v>
      </c>
      <c r="AB16" s="39">
        <v>2</v>
      </c>
      <c r="AC16" s="39">
        <v>2</v>
      </c>
      <c r="AD16" s="39">
        <v>2</v>
      </c>
      <c r="AE16" s="39">
        <v>2</v>
      </c>
      <c r="AF16" s="39">
        <v>2</v>
      </c>
      <c r="AG16" s="39">
        <v>2</v>
      </c>
      <c r="AH16" s="39">
        <v>2</v>
      </c>
      <c r="AI16" s="39">
        <v>2</v>
      </c>
      <c r="AJ16" s="39">
        <v>2</v>
      </c>
      <c r="AK16" s="39">
        <v>2</v>
      </c>
      <c r="AL16" s="39">
        <v>2</v>
      </c>
      <c r="AM16" s="39">
        <v>2</v>
      </c>
      <c r="AN16" s="39">
        <v>2</v>
      </c>
      <c r="AO16" s="298">
        <v>0</v>
      </c>
      <c r="AP16" s="34"/>
      <c r="AQ16" s="34"/>
      <c r="AR16" s="127"/>
      <c r="AS16" s="127"/>
      <c r="AT16" s="127"/>
      <c r="AU16" s="127"/>
      <c r="AV16" s="127"/>
      <c r="AW16" s="116" t="s">
        <v>168</v>
      </c>
      <c r="AX16" s="182">
        <f>SUM(Y16:AU16)</f>
        <v>32</v>
      </c>
      <c r="AY16" s="117"/>
      <c r="AZ16" s="117"/>
      <c r="BA16" s="117"/>
      <c r="BB16" s="117"/>
      <c r="BC16" s="117"/>
      <c r="BD16" s="117"/>
      <c r="BE16" s="117"/>
      <c r="BF16" s="117"/>
      <c r="BG16" s="117"/>
      <c r="BH16" s="183"/>
      <c r="BI16" s="220">
        <f>SUM(E16:T16,Y16:AU16)</f>
        <v>64</v>
      </c>
    </row>
    <row r="17" spans="1:61" ht="24" customHeight="1" thickBot="1">
      <c r="A17" s="403"/>
      <c r="B17" s="189" t="s">
        <v>7</v>
      </c>
      <c r="C17" s="174" t="s">
        <v>8</v>
      </c>
      <c r="D17" s="172" t="s">
        <v>48</v>
      </c>
      <c r="E17" s="176">
        <f t="shared" ref="E17:T17" si="4">SUM(E18:E19)</f>
        <v>2</v>
      </c>
      <c r="F17" s="156">
        <f t="shared" si="4"/>
        <v>2</v>
      </c>
      <c r="G17" s="156">
        <f t="shared" si="4"/>
        <v>2</v>
      </c>
      <c r="H17" s="156">
        <f t="shared" si="4"/>
        <v>2</v>
      </c>
      <c r="I17" s="156">
        <f t="shared" si="4"/>
        <v>2</v>
      </c>
      <c r="J17" s="156">
        <f t="shared" si="4"/>
        <v>2</v>
      </c>
      <c r="K17" s="156">
        <f t="shared" si="4"/>
        <v>2</v>
      </c>
      <c r="L17" s="156">
        <f t="shared" si="4"/>
        <v>2</v>
      </c>
      <c r="M17" s="156">
        <f t="shared" si="4"/>
        <v>2</v>
      </c>
      <c r="N17" s="156">
        <f t="shared" si="4"/>
        <v>2</v>
      </c>
      <c r="O17" s="156">
        <f t="shared" si="4"/>
        <v>2</v>
      </c>
      <c r="P17" s="156">
        <f t="shared" si="4"/>
        <v>2</v>
      </c>
      <c r="Q17" s="156">
        <f t="shared" si="4"/>
        <v>2</v>
      </c>
      <c r="R17" s="156">
        <f t="shared" si="4"/>
        <v>2</v>
      </c>
      <c r="S17" s="156">
        <f t="shared" si="4"/>
        <v>2</v>
      </c>
      <c r="T17" s="156">
        <f t="shared" si="4"/>
        <v>2</v>
      </c>
      <c r="U17" s="156"/>
      <c r="V17" s="156">
        <f>SUM(V18:V19)</f>
        <v>32</v>
      </c>
      <c r="W17" s="156"/>
      <c r="X17" s="156"/>
      <c r="Y17" s="156">
        <f>SUM(Y18:Y20)</f>
        <v>4</v>
      </c>
      <c r="Z17" s="156">
        <f t="shared" ref="Z17:BI17" si="5">SUM(Z18:Z20)</f>
        <v>4</v>
      </c>
      <c r="AA17" s="156">
        <f t="shared" si="5"/>
        <v>4</v>
      </c>
      <c r="AB17" s="156">
        <f t="shared" si="5"/>
        <v>4</v>
      </c>
      <c r="AC17" s="156">
        <f t="shared" si="5"/>
        <v>4</v>
      </c>
      <c r="AD17" s="156">
        <f t="shared" si="5"/>
        <v>4</v>
      </c>
      <c r="AE17" s="156">
        <f t="shared" si="5"/>
        <v>4</v>
      </c>
      <c r="AF17" s="156">
        <f t="shared" si="5"/>
        <v>4</v>
      </c>
      <c r="AG17" s="156">
        <f t="shared" si="5"/>
        <v>6</v>
      </c>
      <c r="AH17" s="156">
        <f t="shared" si="5"/>
        <v>4</v>
      </c>
      <c r="AI17" s="156">
        <f t="shared" si="5"/>
        <v>4</v>
      </c>
      <c r="AJ17" s="156">
        <f t="shared" si="5"/>
        <v>4</v>
      </c>
      <c r="AK17" s="156">
        <f t="shared" si="5"/>
        <v>4</v>
      </c>
      <c r="AL17" s="156">
        <f t="shared" si="5"/>
        <v>4</v>
      </c>
      <c r="AM17" s="156">
        <f t="shared" si="5"/>
        <v>4</v>
      </c>
      <c r="AN17" s="156">
        <f t="shared" si="5"/>
        <v>4</v>
      </c>
      <c r="AO17" s="156">
        <f t="shared" si="5"/>
        <v>2</v>
      </c>
      <c r="AP17" s="156"/>
      <c r="AQ17" s="156"/>
      <c r="AR17" s="156"/>
      <c r="AS17" s="156"/>
      <c r="AT17" s="156"/>
      <c r="AU17" s="156"/>
      <c r="AV17" s="156"/>
      <c r="AW17" s="156"/>
      <c r="AX17" s="156">
        <f t="shared" si="5"/>
        <v>68</v>
      </c>
      <c r="AY17" s="156"/>
      <c r="AZ17" s="156"/>
      <c r="BA17" s="156"/>
      <c r="BB17" s="156"/>
      <c r="BC17" s="156"/>
      <c r="BD17" s="156"/>
      <c r="BE17" s="156"/>
      <c r="BF17" s="156"/>
      <c r="BG17" s="156"/>
      <c r="BH17" s="195"/>
      <c r="BI17" s="216">
        <f t="shared" si="5"/>
        <v>100</v>
      </c>
    </row>
    <row r="18" spans="1:61" ht="13.5" customHeight="1" thickBot="1">
      <c r="A18" s="403"/>
      <c r="B18" s="235" t="s">
        <v>113</v>
      </c>
      <c r="C18" s="162" t="s">
        <v>114</v>
      </c>
      <c r="D18" s="113" t="s">
        <v>48</v>
      </c>
      <c r="E18" s="121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298"/>
      <c r="U18" s="156"/>
      <c r="V18" s="50">
        <f>SUM(E18:T18)</f>
        <v>0</v>
      </c>
      <c r="W18" s="118"/>
      <c r="X18" s="118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297"/>
      <c r="AP18" s="119"/>
      <c r="AQ18" s="119"/>
      <c r="AR18" s="119"/>
      <c r="AS18" s="119"/>
      <c r="AT18" s="119"/>
      <c r="AU18" s="119"/>
      <c r="AV18" s="119"/>
      <c r="AW18" s="36"/>
      <c r="AX18" s="180">
        <f t="shared" si="3"/>
        <v>0</v>
      </c>
      <c r="AY18" s="120"/>
      <c r="AZ18" s="120"/>
      <c r="BA18" s="120"/>
      <c r="BB18" s="120"/>
      <c r="BC18" s="120"/>
      <c r="BD18" s="120"/>
      <c r="BE18" s="120"/>
      <c r="BF18" s="120"/>
      <c r="BG18" s="120"/>
      <c r="BH18" s="123"/>
      <c r="BI18" s="218">
        <f>SUM(E18:T18,Y18:AU18)</f>
        <v>0</v>
      </c>
    </row>
    <row r="19" spans="1:61" ht="12.75" customHeight="1" thickBot="1">
      <c r="A19" s="403"/>
      <c r="B19" s="236" t="s">
        <v>105</v>
      </c>
      <c r="C19" s="41" t="s">
        <v>106</v>
      </c>
      <c r="D19" s="173" t="s">
        <v>48</v>
      </c>
      <c r="E19" s="30">
        <v>2</v>
      </c>
      <c r="F19" s="31">
        <v>2</v>
      </c>
      <c r="G19" s="31">
        <v>2</v>
      </c>
      <c r="H19" s="31">
        <v>2</v>
      </c>
      <c r="I19" s="31">
        <v>2</v>
      </c>
      <c r="J19" s="31">
        <v>2</v>
      </c>
      <c r="K19" s="31">
        <v>2</v>
      </c>
      <c r="L19" s="31">
        <v>2</v>
      </c>
      <c r="M19" s="31">
        <v>2</v>
      </c>
      <c r="N19" s="31">
        <v>2</v>
      </c>
      <c r="O19" s="31">
        <v>2</v>
      </c>
      <c r="P19" s="31">
        <v>2</v>
      </c>
      <c r="Q19" s="31">
        <v>2</v>
      </c>
      <c r="R19" s="31">
        <v>2</v>
      </c>
      <c r="S19" s="31">
        <v>2</v>
      </c>
      <c r="T19" s="298">
        <v>2</v>
      </c>
      <c r="U19" s="156" t="s">
        <v>169</v>
      </c>
      <c r="V19" s="33">
        <f>SUM(E19:T19)</f>
        <v>32</v>
      </c>
      <c r="W19" s="35"/>
      <c r="X19" s="35"/>
      <c r="Y19" s="122">
        <v>2</v>
      </c>
      <c r="Z19" s="31">
        <v>2</v>
      </c>
      <c r="AA19" s="31">
        <v>2</v>
      </c>
      <c r="AB19" s="31">
        <v>2</v>
      </c>
      <c r="AC19" s="31">
        <v>2</v>
      </c>
      <c r="AD19" s="31">
        <v>2</v>
      </c>
      <c r="AE19" s="31">
        <v>2</v>
      </c>
      <c r="AF19" s="31">
        <v>2</v>
      </c>
      <c r="AG19" s="31">
        <v>2</v>
      </c>
      <c r="AH19" s="31">
        <v>2</v>
      </c>
      <c r="AI19" s="31">
        <v>2</v>
      </c>
      <c r="AJ19" s="31">
        <v>2</v>
      </c>
      <c r="AK19" s="31">
        <v>2</v>
      </c>
      <c r="AL19" s="31">
        <v>2</v>
      </c>
      <c r="AM19" s="31">
        <v>2</v>
      </c>
      <c r="AN19" s="31">
        <v>2</v>
      </c>
      <c r="AO19" s="297">
        <v>0</v>
      </c>
      <c r="AP19" s="119"/>
      <c r="AQ19" s="119"/>
      <c r="AR19" s="34"/>
      <c r="AS19" s="34"/>
      <c r="AT19" s="34"/>
      <c r="AU19" s="34"/>
      <c r="AV19" s="34"/>
      <c r="AW19" s="32" t="s">
        <v>168</v>
      </c>
      <c r="AX19" s="96">
        <f>SUM(Y19:AQ19)</f>
        <v>32</v>
      </c>
      <c r="AY19" s="29"/>
      <c r="AZ19" s="29"/>
      <c r="BA19" s="29"/>
      <c r="BB19" s="29"/>
      <c r="BC19" s="29"/>
      <c r="BD19" s="29"/>
      <c r="BE19" s="29"/>
      <c r="BF19" s="29"/>
      <c r="BG19" s="29"/>
      <c r="BH19" s="124"/>
      <c r="BI19" s="219">
        <f>SUM(V19,AX19)</f>
        <v>64</v>
      </c>
    </row>
    <row r="20" spans="1:61" ht="13.5" customHeight="1" thickBot="1">
      <c r="A20" s="403"/>
      <c r="B20" s="237" t="s">
        <v>115</v>
      </c>
      <c r="C20" s="89" t="s">
        <v>116</v>
      </c>
      <c r="D20" s="40" t="s">
        <v>48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98"/>
      <c r="U20" s="156"/>
      <c r="V20" s="33">
        <f>SUM(E20:T20)</f>
        <v>0</v>
      </c>
      <c r="W20" s="232"/>
      <c r="X20" s="232"/>
      <c r="Y20" s="122">
        <v>2</v>
      </c>
      <c r="Z20" s="31">
        <v>2</v>
      </c>
      <c r="AA20" s="31">
        <v>2</v>
      </c>
      <c r="AB20" s="31">
        <v>2</v>
      </c>
      <c r="AC20" s="31">
        <v>2</v>
      </c>
      <c r="AD20" s="31">
        <v>2</v>
      </c>
      <c r="AE20" s="31">
        <v>2</v>
      </c>
      <c r="AF20" s="31">
        <v>2</v>
      </c>
      <c r="AG20" s="31">
        <v>4</v>
      </c>
      <c r="AH20" s="31">
        <v>2</v>
      </c>
      <c r="AI20" s="31">
        <v>2</v>
      </c>
      <c r="AJ20" s="31">
        <v>2</v>
      </c>
      <c r="AK20" s="31">
        <v>2</v>
      </c>
      <c r="AL20" s="31">
        <v>2</v>
      </c>
      <c r="AM20" s="31">
        <v>2</v>
      </c>
      <c r="AN20" s="31">
        <v>2</v>
      </c>
      <c r="AO20" s="297">
        <v>2</v>
      </c>
      <c r="AP20" s="119"/>
      <c r="AQ20" s="119"/>
      <c r="AR20" s="34"/>
      <c r="AS20" s="34"/>
      <c r="AT20" s="34"/>
      <c r="AU20" s="34"/>
      <c r="AV20" s="34"/>
      <c r="AW20" s="32" t="s">
        <v>168</v>
      </c>
      <c r="AX20" s="96">
        <f>SUM(Y20:AQ20)</f>
        <v>36</v>
      </c>
      <c r="AY20" s="29"/>
      <c r="AZ20" s="29"/>
      <c r="BA20" s="29"/>
      <c r="BB20" s="29"/>
      <c r="BC20" s="29"/>
      <c r="BD20" s="29"/>
      <c r="BE20" s="29"/>
      <c r="BF20" s="29"/>
      <c r="BG20" s="29"/>
      <c r="BH20" s="124"/>
      <c r="BI20" s="219">
        <f>SUM(V20,AX20)</f>
        <v>36</v>
      </c>
    </row>
    <row r="21" spans="1:61" ht="27" customHeight="1" thickBot="1">
      <c r="A21" s="403"/>
      <c r="B21" s="233" t="s">
        <v>107</v>
      </c>
      <c r="C21" s="238" t="s">
        <v>97</v>
      </c>
      <c r="D21" s="234" t="s">
        <v>48</v>
      </c>
      <c r="E21" s="175">
        <f>SUM(E22:E28)</f>
        <v>16</v>
      </c>
      <c r="F21" s="175">
        <f t="shared" ref="F21:T21" si="6">SUM(F22:F28)</f>
        <v>18</v>
      </c>
      <c r="G21" s="175">
        <f t="shared" si="6"/>
        <v>16</v>
      </c>
      <c r="H21" s="175">
        <f t="shared" si="6"/>
        <v>18</v>
      </c>
      <c r="I21" s="175">
        <f t="shared" si="6"/>
        <v>16</v>
      </c>
      <c r="J21" s="175">
        <f t="shared" si="6"/>
        <v>16</v>
      </c>
      <c r="K21" s="175">
        <f t="shared" si="6"/>
        <v>14</v>
      </c>
      <c r="L21" s="175">
        <f t="shared" si="6"/>
        <v>20</v>
      </c>
      <c r="M21" s="175">
        <f t="shared" si="6"/>
        <v>16</v>
      </c>
      <c r="N21" s="175">
        <f t="shared" si="6"/>
        <v>16</v>
      </c>
      <c r="O21" s="175">
        <f t="shared" si="6"/>
        <v>18</v>
      </c>
      <c r="P21" s="175">
        <f t="shared" si="6"/>
        <v>16</v>
      </c>
      <c r="Q21" s="175">
        <f t="shared" si="6"/>
        <v>18</v>
      </c>
      <c r="R21" s="175">
        <f t="shared" si="6"/>
        <v>18</v>
      </c>
      <c r="S21" s="175">
        <f t="shared" si="6"/>
        <v>18</v>
      </c>
      <c r="T21" s="175">
        <f t="shared" si="6"/>
        <v>18</v>
      </c>
      <c r="U21" s="175"/>
      <c r="V21" s="175">
        <f>SUM(V22:V28)</f>
        <v>272</v>
      </c>
      <c r="W21" s="175"/>
      <c r="X21" s="175"/>
      <c r="Y21" s="175">
        <f>SUM(Y22:Y28)</f>
        <v>16</v>
      </c>
      <c r="Z21" s="175">
        <f t="shared" ref="Z21:AO21" si="7">SUM(Z22:Z28)</f>
        <v>16</v>
      </c>
      <c r="AA21" s="175">
        <f t="shared" si="7"/>
        <v>16</v>
      </c>
      <c r="AB21" s="175">
        <f t="shared" si="7"/>
        <v>18</v>
      </c>
      <c r="AC21" s="175">
        <f t="shared" si="7"/>
        <v>16</v>
      </c>
      <c r="AD21" s="175">
        <f t="shared" si="7"/>
        <v>16</v>
      </c>
      <c r="AE21" s="175">
        <f t="shared" si="7"/>
        <v>18</v>
      </c>
      <c r="AF21" s="175">
        <f t="shared" si="7"/>
        <v>14</v>
      </c>
      <c r="AG21" s="175">
        <f t="shared" si="7"/>
        <v>16</v>
      </c>
      <c r="AH21" s="175">
        <f t="shared" si="7"/>
        <v>16</v>
      </c>
      <c r="AI21" s="175">
        <f t="shared" si="7"/>
        <v>16</v>
      </c>
      <c r="AJ21" s="175">
        <f t="shared" si="7"/>
        <v>16</v>
      </c>
      <c r="AK21" s="175">
        <f t="shared" si="7"/>
        <v>16</v>
      </c>
      <c r="AL21" s="175">
        <f t="shared" si="7"/>
        <v>14</v>
      </c>
      <c r="AM21" s="175">
        <f t="shared" si="7"/>
        <v>16</v>
      </c>
      <c r="AN21" s="175">
        <f t="shared" si="7"/>
        <v>16</v>
      </c>
      <c r="AO21" s="175">
        <f t="shared" si="7"/>
        <v>18</v>
      </c>
      <c r="AP21" s="175"/>
      <c r="AQ21" s="175"/>
      <c r="AR21" s="175"/>
      <c r="AS21" s="175"/>
      <c r="AT21" s="175"/>
      <c r="AU21" s="175"/>
      <c r="AV21" s="175"/>
      <c r="AW21" s="175"/>
      <c r="AX21" s="175">
        <f>SUM(AX22:AX28)</f>
        <v>274</v>
      </c>
      <c r="AY21" s="175"/>
      <c r="AZ21" s="175"/>
      <c r="BA21" s="175"/>
      <c r="BB21" s="175"/>
      <c r="BC21" s="175"/>
      <c r="BD21" s="175"/>
      <c r="BE21" s="175"/>
      <c r="BF21" s="175"/>
      <c r="BG21" s="175"/>
      <c r="BH21" s="194"/>
      <c r="BI21" s="216">
        <f>SUM(BI22:BI28)</f>
        <v>546</v>
      </c>
    </row>
    <row r="22" spans="1:61" ht="16.5" customHeight="1" thickBot="1">
      <c r="A22" s="403"/>
      <c r="B22" s="164" t="s">
        <v>10</v>
      </c>
      <c r="C22" s="239" t="s">
        <v>98</v>
      </c>
      <c r="D22" s="112" t="s">
        <v>48</v>
      </c>
      <c r="E22" s="30">
        <v>2</v>
      </c>
      <c r="F22" s="31">
        <v>2</v>
      </c>
      <c r="G22" s="31">
        <v>2</v>
      </c>
      <c r="H22" s="31">
        <v>2</v>
      </c>
      <c r="I22" s="31">
        <v>2</v>
      </c>
      <c r="J22" s="31">
        <v>2</v>
      </c>
      <c r="K22" s="31">
        <v>2</v>
      </c>
      <c r="L22" s="31">
        <v>2</v>
      </c>
      <c r="M22" s="31">
        <v>2</v>
      </c>
      <c r="N22" s="31">
        <v>2</v>
      </c>
      <c r="O22" s="31">
        <v>2</v>
      </c>
      <c r="P22" s="31">
        <v>2</v>
      </c>
      <c r="Q22" s="31">
        <v>2</v>
      </c>
      <c r="R22" s="31">
        <v>2</v>
      </c>
      <c r="S22" s="31">
        <v>2</v>
      </c>
      <c r="T22" s="297">
        <v>2</v>
      </c>
      <c r="U22" s="175" t="s">
        <v>169</v>
      </c>
      <c r="V22" s="33">
        <f>SUM(E22:T22)</f>
        <v>32</v>
      </c>
      <c r="W22" s="184"/>
      <c r="X22" s="184"/>
      <c r="Y22" s="30">
        <v>4</v>
      </c>
      <c r="Z22" s="31">
        <v>4</v>
      </c>
      <c r="AA22" s="31">
        <v>4</v>
      </c>
      <c r="AB22" s="31">
        <v>2</v>
      </c>
      <c r="AC22" s="31">
        <v>2</v>
      </c>
      <c r="AD22" s="31">
        <v>4</v>
      </c>
      <c r="AE22" s="31">
        <v>2</v>
      </c>
      <c r="AF22" s="31">
        <v>2</v>
      </c>
      <c r="AG22" s="31">
        <v>2</v>
      </c>
      <c r="AH22" s="31">
        <v>2</v>
      </c>
      <c r="AI22" s="31">
        <v>4</v>
      </c>
      <c r="AJ22" s="31">
        <v>2</v>
      </c>
      <c r="AK22" s="31">
        <v>2</v>
      </c>
      <c r="AL22" s="31">
        <v>2</v>
      </c>
      <c r="AM22" s="31">
        <v>2</v>
      </c>
      <c r="AN22" s="31">
        <v>4</v>
      </c>
      <c r="AO22" s="298">
        <v>4</v>
      </c>
      <c r="AP22" s="34"/>
      <c r="AQ22" s="34"/>
      <c r="AR22" s="119"/>
      <c r="AS22" s="119"/>
      <c r="AT22" s="119"/>
      <c r="AU22" s="119"/>
      <c r="AV22" s="119"/>
      <c r="AW22" s="36" t="s">
        <v>171</v>
      </c>
      <c r="AX22" s="96">
        <f t="shared" si="3"/>
        <v>48</v>
      </c>
      <c r="AY22" s="184"/>
      <c r="AZ22" s="184"/>
      <c r="BA22" s="184"/>
      <c r="BB22" s="184"/>
      <c r="BC22" s="184"/>
      <c r="BD22" s="184"/>
      <c r="BE22" s="184"/>
      <c r="BF22" s="184"/>
      <c r="BG22" s="184"/>
      <c r="BH22" s="186"/>
      <c r="BI22" s="218">
        <f>SUM(E22:T22,Y22:AU22)</f>
        <v>80</v>
      </c>
    </row>
    <row r="23" spans="1:61" ht="24.75" customHeight="1" thickBot="1">
      <c r="A23" s="403"/>
      <c r="B23" s="165" t="s">
        <v>83</v>
      </c>
      <c r="C23" s="100" t="s">
        <v>117</v>
      </c>
      <c r="D23" s="9" t="s">
        <v>48</v>
      </c>
      <c r="E23" s="30">
        <v>2</v>
      </c>
      <c r="F23" s="31">
        <v>2</v>
      </c>
      <c r="G23" s="31">
        <v>2</v>
      </c>
      <c r="H23" s="31">
        <v>4</v>
      </c>
      <c r="I23" s="31">
        <v>2</v>
      </c>
      <c r="J23" s="31">
        <v>2</v>
      </c>
      <c r="K23" s="31">
        <v>2</v>
      </c>
      <c r="L23" s="31">
        <v>2</v>
      </c>
      <c r="M23" s="31">
        <v>4</v>
      </c>
      <c r="N23" s="31">
        <v>2</v>
      </c>
      <c r="O23" s="31">
        <v>2</v>
      </c>
      <c r="P23" s="31">
        <v>2</v>
      </c>
      <c r="Q23" s="31">
        <v>2</v>
      </c>
      <c r="R23" s="31">
        <v>4</v>
      </c>
      <c r="S23" s="31">
        <v>2</v>
      </c>
      <c r="T23" s="297">
        <v>2</v>
      </c>
      <c r="U23" s="175" t="s">
        <v>169</v>
      </c>
      <c r="V23" s="33">
        <f>SUM(E23:U23)</f>
        <v>38</v>
      </c>
      <c r="W23" s="37"/>
      <c r="X23" s="37"/>
      <c r="Y23" s="30">
        <v>2</v>
      </c>
      <c r="Z23" s="31">
        <v>2</v>
      </c>
      <c r="AA23" s="31">
        <v>2</v>
      </c>
      <c r="AB23" s="31">
        <v>4</v>
      </c>
      <c r="AC23" s="31">
        <v>2</v>
      </c>
      <c r="AD23" s="31">
        <v>2</v>
      </c>
      <c r="AE23" s="31">
        <v>4</v>
      </c>
      <c r="AF23" s="31">
        <v>2</v>
      </c>
      <c r="AG23" s="31">
        <v>2</v>
      </c>
      <c r="AH23" s="31">
        <v>2</v>
      </c>
      <c r="AI23" s="31">
        <v>2</v>
      </c>
      <c r="AJ23" s="31">
        <v>2</v>
      </c>
      <c r="AK23" s="31">
        <v>2</v>
      </c>
      <c r="AL23" s="31">
        <v>2</v>
      </c>
      <c r="AM23" s="31">
        <v>2</v>
      </c>
      <c r="AN23" s="31">
        <v>2</v>
      </c>
      <c r="AO23" s="298">
        <v>2</v>
      </c>
      <c r="AP23" s="34"/>
      <c r="AQ23" s="34"/>
      <c r="AR23" s="34"/>
      <c r="AS23" s="34"/>
      <c r="AT23" s="34"/>
      <c r="AU23" s="34"/>
      <c r="AV23" s="34"/>
      <c r="AW23" s="32" t="s">
        <v>171</v>
      </c>
      <c r="AX23" s="96">
        <f t="shared" si="3"/>
        <v>38</v>
      </c>
      <c r="AY23" s="37"/>
      <c r="AZ23" s="37"/>
      <c r="BA23" s="37"/>
      <c r="BB23" s="37"/>
      <c r="BC23" s="37"/>
      <c r="BD23" s="37"/>
      <c r="BE23" s="37"/>
      <c r="BF23" s="37"/>
      <c r="BG23" s="37"/>
      <c r="BH23" s="126"/>
      <c r="BI23" s="221">
        <f>SUM(E23:T23,Y23:AU23)</f>
        <v>76</v>
      </c>
    </row>
    <row r="24" spans="1:61" ht="18" customHeight="1" thickBot="1">
      <c r="A24" s="403"/>
      <c r="B24" s="165" t="s">
        <v>11</v>
      </c>
      <c r="C24" s="41" t="s">
        <v>118</v>
      </c>
      <c r="D24" s="9" t="s">
        <v>48</v>
      </c>
      <c r="E24" s="30">
        <v>4</v>
      </c>
      <c r="F24" s="31">
        <v>6</v>
      </c>
      <c r="G24" s="31">
        <v>4</v>
      </c>
      <c r="H24" s="31">
        <v>4</v>
      </c>
      <c r="I24" s="31">
        <v>4</v>
      </c>
      <c r="J24" s="31">
        <v>6</v>
      </c>
      <c r="K24" s="31">
        <v>4</v>
      </c>
      <c r="L24" s="31">
        <v>6</v>
      </c>
      <c r="M24" s="31">
        <v>4</v>
      </c>
      <c r="N24" s="31">
        <v>6</v>
      </c>
      <c r="O24" s="31">
        <v>4</v>
      </c>
      <c r="P24" s="31">
        <v>4</v>
      </c>
      <c r="Q24" s="31">
        <v>4</v>
      </c>
      <c r="R24" s="31">
        <v>6</v>
      </c>
      <c r="S24" s="31">
        <v>4</v>
      </c>
      <c r="T24" s="297">
        <v>4</v>
      </c>
      <c r="U24" s="175" t="s">
        <v>168</v>
      </c>
      <c r="V24" s="33">
        <f>SUM(E24:U24)</f>
        <v>74</v>
      </c>
      <c r="W24" s="37"/>
      <c r="X24" s="37"/>
      <c r="Y24" s="30">
        <v>2</v>
      </c>
      <c r="Z24" s="31">
        <v>4</v>
      </c>
      <c r="AA24" s="31">
        <v>2</v>
      </c>
      <c r="AB24" s="31">
        <v>4</v>
      </c>
      <c r="AC24" s="31">
        <v>4</v>
      </c>
      <c r="AD24" s="31">
        <v>4</v>
      </c>
      <c r="AE24" s="31">
        <v>4</v>
      </c>
      <c r="AF24" s="31">
        <v>4</v>
      </c>
      <c r="AG24" s="31">
        <v>4</v>
      </c>
      <c r="AH24" s="31">
        <v>4</v>
      </c>
      <c r="AI24" s="31">
        <v>4</v>
      </c>
      <c r="AJ24" s="31">
        <v>4</v>
      </c>
      <c r="AK24" s="31">
        <v>4</v>
      </c>
      <c r="AL24" s="31">
        <v>4</v>
      </c>
      <c r="AM24" s="31">
        <v>4</v>
      </c>
      <c r="AN24" s="31">
        <v>4</v>
      </c>
      <c r="AO24" s="298">
        <v>4</v>
      </c>
      <c r="AP24" s="34"/>
      <c r="AQ24" s="34"/>
      <c r="AR24" s="34"/>
      <c r="AS24" s="34"/>
      <c r="AT24" s="34"/>
      <c r="AU24" s="34"/>
      <c r="AV24" s="34"/>
      <c r="AW24" s="32" t="s">
        <v>168</v>
      </c>
      <c r="AX24" s="96">
        <f t="shared" si="3"/>
        <v>64</v>
      </c>
      <c r="AY24" s="37"/>
      <c r="AZ24" s="37"/>
      <c r="BA24" s="37"/>
      <c r="BB24" s="37"/>
      <c r="BC24" s="37"/>
      <c r="BD24" s="37"/>
      <c r="BE24" s="37"/>
      <c r="BF24" s="37"/>
      <c r="BG24" s="37"/>
      <c r="BH24" s="126"/>
      <c r="BI24" s="221">
        <f>SUM(E24:T24,Y24:AU24)</f>
        <v>138</v>
      </c>
    </row>
    <row r="25" spans="1:61" ht="16.5" customHeight="1" thickBot="1">
      <c r="A25" s="403"/>
      <c r="B25" s="165" t="s">
        <v>12</v>
      </c>
      <c r="C25" s="100" t="s">
        <v>119</v>
      </c>
      <c r="D25" s="9" t="s">
        <v>48</v>
      </c>
      <c r="E25" s="30">
        <v>4</v>
      </c>
      <c r="F25" s="31">
        <v>2</v>
      </c>
      <c r="G25" s="31">
        <v>4</v>
      </c>
      <c r="H25" s="31">
        <v>2</v>
      </c>
      <c r="I25" s="31">
        <v>4</v>
      </c>
      <c r="J25" s="31">
        <v>2</v>
      </c>
      <c r="K25" s="31">
        <v>2</v>
      </c>
      <c r="L25" s="31">
        <v>4</v>
      </c>
      <c r="M25" s="31">
        <v>2</v>
      </c>
      <c r="N25" s="31">
        <v>2</v>
      </c>
      <c r="O25" s="31">
        <v>4</v>
      </c>
      <c r="P25" s="31">
        <v>2</v>
      </c>
      <c r="Q25" s="31">
        <v>4</v>
      </c>
      <c r="R25" s="31">
        <v>2</v>
      </c>
      <c r="S25" s="31">
        <v>4</v>
      </c>
      <c r="T25" s="297">
        <v>4</v>
      </c>
      <c r="U25" s="175" t="s">
        <v>169</v>
      </c>
      <c r="V25" s="33">
        <f>SUM(E25:U25)</f>
        <v>48</v>
      </c>
      <c r="W25" s="37"/>
      <c r="X25" s="37"/>
      <c r="Y25" s="114">
        <v>4</v>
      </c>
      <c r="Z25" s="114">
        <v>2</v>
      </c>
      <c r="AA25" s="114">
        <v>4</v>
      </c>
      <c r="AB25" s="114">
        <v>4</v>
      </c>
      <c r="AC25" s="114">
        <v>4</v>
      </c>
      <c r="AD25" s="114">
        <v>2</v>
      </c>
      <c r="AE25" s="114">
        <v>4</v>
      </c>
      <c r="AF25" s="114">
        <v>2</v>
      </c>
      <c r="AG25" s="114">
        <v>4</v>
      </c>
      <c r="AH25" s="114">
        <v>4</v>
      </c>
      <c r="AI25" s="114">
        <v>2</v>
      </c>
      <c r="AJ25" s="114">
        <v>4</v>
      </c>
      <c r="AK25" s="114">
        <v>2</v>
      </c>
      <c r="AL25" s="114">
        <v>2</v>
      </c>
      <c r="AM25" s="114">
        <v>2</v>
      </c>
      <c r="AN25" s="114">
        <v>2</v>
      </c>
      <c r="AO25" s="298">
        <v>4</v>
      </c>
      <c r="AP25" s="34"/>
      <c r="AQ25" s="34"/>
      <c r="AR25" s="34"/>
      <c r="AS25" s="34"/>
      <c r="AT25" s="34"/>
      <c r="AU25" s="34"/>
      <c r="AV25" s="34"/>
      <c r="AW25" s="32" t="s">
        <v>169</v>
      </c>
      <c r="AX25" s="96">
        <f t="shared" si="3"/>
        <v>52</v>
      </c>
      <c r="AY25" s="37"/>
      <c r="AZ25" s="37"/>
      <c r="BA25" s="37"/>
      <c r="BB25" s="37"/>
      <c r="BC25" s="37"/>
      <c r="BD25" s="37"/>
      <c r="BE25" s="37"/>
      <c r="BF25" s="37"/>
      <c r="BG25" s="37"/>
      <c r="BH25" s="126"/>
      <c r="BI25" s="221">
        <f>SUM(E25:T25,Y25:AU25)</f>
        <v>100</v>
      </c>
    </row>
    <row r="26" spans="1:61" ht="24.75" customHeight="1" thickBot="1">
      <c r="A26" s="403"/>
      <c r="B26" s="165" t="s">
        <v>109</v>
      </c>
      <c r="C26" s="100" t="s">
        <v>120</v>
      </c>
      <c r="D26" s="9" t="s">
        <v>48</v>
      </c>
      <c r="E26" s="30">
        <v>4</v>
      </c>
      <c r="F26" s="31">
        <v>4</v>
      </c>
      <c r="G26" s="31">
        <v>2</v>
      </c>
      <c r="H26" s="31">
        <v>4</v>
      </c>
      <c r="I26" s="31">
        <v>2</v>
      </c>
      <c r="J26" s="31">
        <v>4</v>
      </c>
      <c r="K26" s="31">
        <v>2</v>
      </c>
      <c r="L26" s="31">
        <v>4</v>
      </c>
      <c r="M26" s="31">
        <v>2</v>
      </c>
      <c r="N26" s="31">
        <v>4</v>
      </c>
      <c r="O26" s="31">
        <v>4</v>
      </c>
      <c r="P26" s="31">
        <v>4</v>
      </c>
      <c r="Q26" s="31">
        <v>4</v>
      </c>
      <c r="R26" s="31">
        <v>4</v>
      </c>
      <c r="S26" s="31">
        <v>4</v>
      </c>
      <c r="T26" s="297">
        <v>4</v>
      </c>
      <c r="U26" s="175" t="s">
        <v>171</v>
      </c>
      <c r="V26" s="33">
        <f>SUM(E26:T26)</f>
        <v>56</v>
      </c>
      <c r="W26" s="37"/>
      <c r="X26" s="37"/>
      <c r="Y26" s="122">
        <v>2</v>
      </c>
      <c r="Z26" s="31">
        <v>2</v>
      </c>
      <c r="AA26" s="31">
        <v>2</v>
      </c>
      <c r="AB26" s="31">
        <v>2</v>
      </c>
      <c r="AC26" s="31">
        <v>2</v>
      </c>
      <c r="AD26" s="31">
        <v>2</v>
      </c>
      <c r="AE26" s="31">
        <v>2</v>
      </c>
      <c r="AF26" s="31">
        <v>2</v>
      </c>
      <c r="AG26" s="31">
        <v>2</v>
      </c>
      <c r="AH26" s="31">
        <v>2</v>
      </c>
      <c r="AI26" s="31">
        <v>2</v>
      </c>
      <c r="AJ26" s="31">
        <v>2</v>
      </c>
      <c r="AK26" s="31">
        <v>4</v>
      </c>
      <c r="AL26" s="31">
        <v>2</v>
      </c>
      <c r="AM26" s="31">
        <v>4</v>
      </c>
      <c r="AN26" s="31">
        <v>2</v>
      </c>
      <c r="AO26" s="298">
        <v>4</v>
      </c>
      <c r="AP26" s="34"/>
      <c r="AQ26" s="34"/>
      <c r="AR26" s="34"/>
      <c r="AS26" s="34"/>
      <c r="AT26" s="34"/>
      <c r="AU26" s="34"/>
      <c r="AV26" s="34"/>
      <c r="AW26" s="32" t="s">
        <v>168</v>
      </c>
      <c r="AX26" s="96">
        <f t="shared" si="3"/>
        <v>40</v>
      </c>
      <c r="AY26" s="37"/>
      <c r="AZ26" s="37"/>
      <c r="BA26" s="37"/>
      <c r="BB26" s="37"/>
      <c r="BC26" s="37"/>
      <c r="BD26" s="37"/>
      <c r="BE26" s="37"/>
      <c r="BF26" s="37"/>
      <c r="BG26" s="37"/>
      <c r="BH26" s="126"/>
      <c r="BI26" s="221">
        <f>SUM(E26:T26,Y26:AU26)</f>
        <v>96</v>
      </c>
    </row>
    <row r="27" spans="1:61" ht="24.75" customHeight="1" thickBot="1">
      <c r="A27" s="403"/>
      <c r="B27" s="165" t="s">
        <v>135</v>
      </c>
      <c r="C27" s="100" t="s">
        <v>14</v>
      </c>
      <c r="D27" s="9" t="s">
        <v>48</v>
      </c>
      <c r="E27" s="42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97"/>
      <c r="U27" s="175"/>
      <c r="V27" s="33">
        <f>SUM(E27:T27)</f>
        <v>0</v>
      </c>
      <c r="W27" s="38"/>
      <c r="X27" s="38"/>
      <c r="Y27" s="464">
        <v>2</v>
      </c>
      <c r="Z27" s="114">
        <v>2</v>
      </c>
      <c r="AA27" s="114">
        <v>2</v>
      </c>
      <c r="AB27" s="114">
        <v>2</v>
      </c>
      <c r="AC27" s="114">
        <v>2</v>
      </c>
      <c r="AD27" s="114">
        <v>2</v>
      </c>
      <c r="AE27" s="114">
        <v>2</v>
      </c>
      <c r="AF27" s="114">
        <v>2</v>
      </c>
      <c r="AG27" s="114">
        <v>2</v>
      </c>
      <c r="AH27" s="114">
        <v>2</v>
      </c>
      <c r="AI27" s="114">
        <v>2</v>
      </c>
      <c r="AJ27" s="114">
        <v>2</v>
      </c>
      <c r="AK27" s="114">
        <v>2</v>
      </c>
      <c r="AL27" s="114">
        <v>2</v>
      </c>
      <c r="AM27" s="114">
        <v>2</v>
      </c>
      <c r="AN27" s="114">
        <v>2</v>
      </c>
      <c r="AO27" s="298">
        <v>0</v>
      </c>
      <c r="AP27" s="34"/>
      <c r="AQ27" s="34"/>
      <c r="AR27" s="127"/>
      <c r="AS27" s="127"/>
      <c r="AT27" s="127"/>
      <c r="AU27" s="127"/>
      <c r="AV27" s="127"/>
      <c r="AW27" s="116" t="s">
        <v>169</v>
      </c>
      <c r="AX27" s="96">
        <f t="shared" si="3"/>
        <v>32</v>
      </c>
      <c r="AY27" s="38"/>
      <c r="AZ27" s="38"/>
      <c r="BA27" s="38"/>
      <c r="BB27" s="38"/>
      <c r="BC27" s="38"/>
      <c r="BD27" s="38"/>
      <c r="BE27" s="38"/>
      <c r="BF27" s="38"/>
      <c r="BG27" s="38"/>
      <c r="BH27" s="185"/>
      <c r="BI27" s="221">
        <f>SUM(E27:T27,Y27:AU27)</f>
        <v>32</v>
      </c>
    </row>
    <row r="28" spans="1:61" ht="27" customHeight="1" thickBot="1">
      <c r="A28" s="403"/>
      <c r="B28" s="165" t="s">
        <v>121</v>
      </c>
      <c r="C28" s="100" t="s">
        <v>101</v>
      </c>
      <c r="D28" s="173" t="s">
        <v>48</v>
      </c>
      <c r="E28" s="42">
        <v>0</v>
      </c>
      <c r="F28" s="39">
        <v>2</v>
      </c>
      <c r="G28" s="39">
        <v>2</v>
      </c>
      <c r="H28" s="39">
        <v>2</v>
      </c>
      <c r="I28" s="39">
        <v>2</v>
      </c>
      <c r="J28" s="39">
        <v>0</v>
      </c>
      <c r="K28" s="39">
        <v>2</v>
      </c>
      <c r="L28" s="39">
        <v>2</v>
      </c>
      <c r="M28" s="39">
        <v>2</v>
      </c>
      <c r="N28" s="39">
        <v>0</v>
      </c>
      <c r="O28" s="39">
        <v>2</v>
      </c>
      <c r="P28" s="39">
        <v>2</v>
      </c>
      <c r="Q28" s="39">
        <v>2</v>
      </c>
      <c r="R28" s="39">
        <v>0</v>
      </c>
      <c r="S28" s="39">
        <v>2</v>
      </c>
      <c r="T28" s="297">
        <v>2</v>
      </c>
      <c r="U28" s="175" t="s">
        <v>168</v>
      </c>
      <c r="V28" s="140">
        <f>SUM(E28:U28)</f>
        <v>24</v>
      </c>
      <c r="W28" s="38"/>
      <c r="X28" s="38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298"/>
      <c r="AP28" s="34"/>
      <c r="AQ28" s="34"/>
      <c r="AR28" s="127"/>
      <c r="AS28" s="127"/>
      <c r="AT28" s="127"/>
      <c r="AU28" s="127"/>
      <c r="AV28" s="127"/>
      <c r="AW28" s="116"/>
      <c r="AX28" s="188">
        <f t="shared" si="3"/>
        <v>0</v>
      </c>
      <c r="AY28" s="38"/>
      <c r="AZ28" s="38"/>
      <c r="BA28" s="38"/>
      <c r="BB28" s="38"/>
      <c r="BC28" s="38"/>
      <c r="BD28" s="38"/>
      <c r="BE28" s="38"/>
      <c r="BF28" s="38"/>
      <c r="BG28" s="38"/>
      <c r="BH28" s="185"/>
      <c r="BI28" s="222">
        <f>SUM(V28,AX28)</f>
        <v>24</v>
      </c>
    </row>
    <row r="29" spans="1:61" ht="30" customHeight="1" thickBot="1">
      <c r="A29" s="403"/>
      <c r="B29" s="225" t="s">
        <v>102</v>
      </c>
      <c r="C29" s="240" t="s">
        <v>108</v>
      </c>
      <c r="D29" s="243" t="s">
        <v>48</v>
      </c>
      <c r="E29" s="187">
        <f>SUM(E30:E35)</f>
        <v>0</v>
      </c>
      <c r="F29" s="187">
        <f>SUM(F30:F35)</f>
        <v>0</v>
      </c>
      <c r="G29" s="187">
        <f t="shared" ref="G29:BI29" si="8">SUM(G30:G35)</f>
        <v>0</v>
      </c>
      <c r="H29" s="187">
        <f t="shared" si="8"/>
        <v>0</v>
      </c>
      <c r="I29" s="187">
        <f t="shared" si="8"/>
        <v>0</v>
      </c>
      <c r="J29" s="187">
        <f t="shared" si="8"/>
        <v>0</v>
      </c>
      <c r="K29" s="187">
        <f t="shared" si="8"/>
        <v>0</v>
      </c>
      <c r="L29" s="187">
        <f t="shared" si="8"/>
        <v>0</v>
      </c>
      <c r="M29" s="187">
        <f t="shared" si="8"/>
        <v>0</v>
      </c>
      <c r="N29" s="187">
        <f t="shared" si="8"/>
        <v>0</v>
      </c>
      <c r="O29" s="187">
        <f t="shared" si="8"/>
        <v>0</v>
      </c>
      <c r="P29" s="187">
        <f t="shared" si="8"/>
        <v>0</v>
      </c>
      <c r="Q29" s="187">
        <f t="shared" si="8"/>
        <v>0</v>
      </c>
      <c r="R29" s="187">
        <f t="shared" si="8"/>
        <v>0</v>
      </c>
      <c r="S29" s="187">
        <f t="shared" si="8"/>
        <v>0</v>
      </c>
      <c r="T29" s="187">
        <f t="shared" si="8"/>
        <v>0</v>
      </c>
      <c r="U29" s="187"/>
      <c r="V29" s="187">
        <f t="shared" si="8"/>
        <v>0</v>
      </c>
      <c r="W29" s="187"/>
      <c r="X29" s="187"/>
      <c r="Y29" s="187">
        <f t="shared" si="8"/>
        <v>14</v>
      </c>
      <c r="Z29" s="187">
        <f t="shared" si="8"/>
        <v>12</v>
      </c>
      <c r="AA29" s="187">
        <f t="shared" si="8"/>
        <v>12</v>
      </c>
      <c r="AB29" s="187">
        <f t="shared" si="8"/>
        <v>10</v>
      </c>
      <c r="AC29" s="187">
        <f t="shared" si="8"/>
        <v>12</v>
      </c>
      <c r="AD29" s="187">
        <f t="shared" si="8"/>
        <v>12</v>
      </c>
      <c r="AE29" s="187">
        <f t="shared" si="8"/>
        <v>10</v>
      </c>
      <c r="AF29" s="187">
        <f t="shared" si="8"/>
        <v>14</v>
      </c>
      <c r="AG29" s="187">
        <f t="shared" si="8"/>
        <v>10</v>
      </c>
      <c r="AH29" s="187">
        <f t="shared" si="8"/>
        <v>12</v>
      </c>
      <c r="AI29" s="187">
        <f t="shared" si="8"/>
        <v>12</v>
      </c>
      <c r="AJ29" s="187">
        <f t="shared" si="8"/>
        <v>12</v>
      </c>
      <c r="AK29" s="187">
        <f t="shared" si="8"/>
        <v>12</v>
      </c>
      <c r="AL29" s="187">
        <f t="shared" si="8"/>
        <v>14</v>
      </c>
      <c r="AM29" s="187">
        <f t="shared" si="8"/>
        <v>12</v>
      </c>
      <c r="AN29" s="187">
        <f t="shared" si="8"/>
        <v>12</v>
      </c>
      <c r="AO29" s="187">
        <f t="shared" si="8"/>
        <v>14</v>
      </c>
      <c r="AP29" s="187">
        <f t="shared" si="8"/>
        <v>36</v>
      </c>
      <c r="AQ29" s="187">
        <f t="shared" si="8"/>
        <v>36</v>
      </c>
      <c r="AR29" s="187">
        <f t="shared" si="8"/>
        <v>36</v>
      </c>
      <c r="AS29" s="187">
        <f t="shared" si="8"/>
        <v>36</v>
      </c>
      <c r="AT29" s="187">
        <f t="shared" si="8"/>
        <v>36</v>
      </c>
      <c r="AU29" s="187">
        <f t="shared" si="8"/>
        <v>36</v>
      </c>
      <c r="AV29" s="187">
        <f t="shared" si="8"/>
        <v>36</v>
      </c>
      <c r="AW29" s="187">
        <f t="shared" si="8"/>
        <v>0</v>
      </c>
      <c r="AX29" s="187">
        <f t="shared" si="8"/>
        <v>458</v>
      </c>
      <c r="AY29" s="187"/>
      <c r="AZ29" s="187"/>
      <c r="BA29" s="187"/>
      <c r="BB29" s="187"/>
      <c r="BC29" s="187"/>
      <c r="BD29" s="187"/>
      <c r="BE29" s="187"/>
      <c r="BF29" s="187"/>
      <c r="BG29" s="187"/>
      <c r="BH29" s="244"/>
      <c r="BI29" s="223">
        <f t="shared" si="8"/>
        <v>458</v>
      </c>
    </row>
    <row r="30" spans="1:61" ht="27" customHeight="1" thickBot="1">
      <c r="A30" s="403"/>
      <c r="B30" s="191" t="s">
        <v>15</v>
      </c>
      <c r="C30" s="241" t="s">
        <v>122</v>
      </c>
      <c r="D30" s="113" t="s">
        <v>48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97"/>
      <c r="U30" s="175"/>
      <c r="V30" s="50">
        <f>SUM(E30:U30)</f>
        <v>0</v>
      </c>
      <c r="W30" s="184"/>
      <c r="X30" s="184"/>
      <c r="Y30" s="30">
        <v>4</v>
      </c>
      <c r="Z30" s="31">
        <v>2</v>
      </c>
      <c r="AA30" s="31">
        <v>4</v>
      </c>
      <c r="AB30" s="31">
        <v>2</v>
      </c>
      <c r="AC30" s="31">
        <v>4</v>
      </c>
      <c r="AD30" s="31">
        <v>4</v>
      </c>
      <c r="AE30" s="31">
        <v>2</v>
      </c>
      <c r="AF30" s="31">
        <v>4</v>
      </c>
      <c r="AG30" s="31">
        <v>2</v>
      </c>
      <c r="AH30" s="31">
        <v>4</v>
      </c>
      <c r="AI30" s="31">
        <v>2</v>
      </c>
      <c r="AJ30" s="31">
        <v>4</v>
      </c>
      <c r="AK30" s="31">
        <v>2</v>
      </c>
      <c r="AL30" s="31">
        <v>4</v>
      </c>
      <c r="AM30" s="31">
        <v>2</v>
      </c>
      <c r="AN30" s="31">
        <v>2</v>
      </c>
      <c r="AO30" s="297">
        <v>2</v>
      </c>
      <c r="AP30" s="119"/>
      <c r="AQ30" s="119"/>
      <c r="AR30" s="119"/>
      <c r="AS30" s="119"/>
      <c r="AT30" s="119"/>
      <c r="AU30" s="119"/>
      <c r="AV30" s="119"/>
      <c r="AW30" s="36" t="s">
        <v>169</v>
      </c>
      <c r="AX30" s="96">
        <f>SUM(Y30:AQ30)</f>
        <v>50</v>
      </c>
      <c r="AY30" s="184"/>
      <c r="AZ30" s="184"/>
      <c r="BA30" s="184"/>
      <c r="BB30" s="184"/>
      <c r="BC30" s="184"/>
      <c r="BD30" s="184"/>
      <c r="BE30" s="184"/>
      <c r="BF30" s="184"/>
      <c r="BG30" s="184"/>
      <c r="BH30" s="186"/>
      <c r="BI30" s="217">
        <f>SUM(V30,AX30)</f>
        <v>50</v>
      </c>
    </row>
    <row r="31" spans="1:61" ht="26.25" customHeight="1" thickBot="1">
      <c r="A31" s="403"/>
      <c r="B31" s="242" t="s">
        <v>127</v>
      </c>
      <c r="C31" s="163" t="s">
        <v>128</v>
      </c>
      <c r="D31" s="9" t="s">
        <v>48</v>
      </c>
      <c r="E31" s="12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25"/>
      <c r="T31" s="297"/>
      <c r="U31" s="175"/>
      <c r="V31" s="33">
        <f>SUM(E31:R31)</f>
        <v>0</v>
      </c>
      <c r="W31" s="37"/>
      <c r="X31" s="37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297"/>
      <c r="AP31" s="119">
        <v>36</v>
      </c>
      <c r="AQ31" s="119">
        <v>36</v>
      </c>
      <c r="AR31" s="34">
        <v>36</v>
      </c>
      <c r="AS31" s="34">
        <v>36</v>
      </c>
      <c r="AT31" s="34">
        <v>36</v>
      </c>
      <c r="AU31" s="34"/>
      <c r="AV31" s="34"/>
      <c r="AW31" s="32" t="s">
        <v>169</v>
      </c>
      <c r="AX31" s="98">
        <f>SUM(Y31:AU31)</f>
        <v>180</v>
      </c>
      <c r="AY31" s="37"/>
      <c r="AZ31" s="37"/>
      <c r="BA31" s="37"/>
      <c r="BB31" s="37"/>
      <c r="BC31" s="37"/>
      <c r="BD31" s="37"/>
      <c r="BE31" s="37"/>
      <c r="BF31" s="37"/>
      <c r="BG31" s="37"/>
      <c r="BH31" s="126"/>
      <c r="BI31" s="219">
        <f>SUM(V31,AX31)</f>
        <v>180</v>
      </c>
    </row>
    <row r="32" spans="1:61" ht="26.25" customHeight="1" thickBot="1">
      <c r="A32" s="403"/>
      <c r="B32" s="242" t="s">
        <v>172</v>
      </c>
      <c r="C32" s="163" t="s">
        <v>130</v>
      </c>
      <c r="D32" s="9" t="s">
        <v>48</v>
      </c>
      <c r="E32" s="12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25"/>
      <c r="T32" s="297"/>
      <c r="U32" s="175"/>
      <c r="V32" s="33">
        <f>SUM(E32:T32)</f>
        <v>0</v>
      </c>
      <c r="W32" s="37"/>
      <c r="X32" s="37"/>
      <c r="Y32" s="12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297"/>
      <c r="AP32" s="119"/>
      <c r="AQ32" s="119"/>
      <c r="AR32" s="34"/>
      <c r="AS32" s="34"/>
      <c r="AT32" s="34"/>
      <c r="AU32" s="34">
        <v>36</v>
      </c>
      <c r="AV32" s="34">
        <v>36</v>
      </c>
      <c r="AW32" s="32" t="s">
        <v>169</v>
      </c>
      <c r="AX32" s="98">
        <f>SUM(Y32:AV32)</f>
        <v>72</v>
      </c>
      <c r="AY32" s="37"/>
      <c r="AZ32" s="37"/>
      <c r="BA32" s="37"/>
      <c r="BB32" s="37"/>
      <c r="BC32" s="37"/>
      <c r="BD32" s="37"/>
      <c r="BE32" s="37"/>
      <c r="BF32" s="37"/>
      <c r="BG32" s="37"/>
      <c r="BH32" s="126"/>
      <c r="BI32" s="219">
        <f>SUM(V32,AX32)</f>
        <v>72</v>
      </c>
    </row>
    <row r="33" spans="1:61" ht="25.5" customHeight="1" thickBot="1">
      <c r="A33" s="403"/>
      <c r="B33" s="192" t="s">
        <v>80</v>
      </c>
      <c r="C33" s="163" t="s">
        <v>123</v>
      </c>
      <c r="D33" s="9" t="s">
        <v>48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97"/>
      <c r="U33" s="175"/>
      <c r="V33" s="33">
        <f>SUM(E33:T33)</f>
        <v>0</v>
      </c>
      <c r="W33" s="37"/>
      <c r="X33" s="37"/>
      <c r="Y33" s="30">
        <v>4</v>
      </c>
      <c r="Z33" s="31">
        <v>4</v>
      </c>
      <c r="AA33" s="31">
        <v>2</v>
      </c>
      <c r="AB33" s="31">
        <v>2</v>
      </c>
      <c r="AC33" s="31">
        <v>2</v>
      </c>
      <c r="AD33" s="31">
        <v>2</v>
      </c>
      <c r="AE33" s="31">
        <v>2</v>
      </c>
      <c r="AF33" s="31">
        <v>4</v>
      </c>
      <c r="AG33" s="31">
        <v>2</v>
      </c>
      <c r="AH33" s="31">
        <v>2</v>
      </c>
      <c r="AI33" s="31">
        <v>4</v>
      </c>
      <c r="AJ33" s="31">
        <v>2</v>
      </c>
      <c r="AK33" s="31">
        <v>4</v>
      </c>
      <c r="AL33" s="31">
        <v>4</v>
      </c>
      <c r="AM33" s="31">
        <v>2</v>
      </c>
      <c r="AN33" s="31">
        <v>2</v>
      </c>
      <c r="AO33" s="297">
        <v>4</v>
      </c>
      <c r="AP33" s="119"/>
      <c r="AQ33" s="119"/>
      <c r="AR33" s="34"/>
      <c r="AS33" s="34"/>
      <c r="AT33" s="34"/>
      <c r="AU33" s="34"/>
      <c r="AV33" s="34"/>
      <c r="AW33" s="32" t="s">
        <v>169</v>
      </c>
      <c r="AX33" s="98">
        <f>SUM(Y33:AQ33)</f>
        <v>48</v>
      </c>
      <c r="AY33" s="37"/>
      <c r="AZ33" s="37"/>
      <c r="BA33" s="37"/>
      <c r="BB33" s="37"/>
      <c r="BC33" s="37"/>
      <c r="BD33" s="37"/>
      <c r="BE33" s="37"/>
      <c r="BF33" s="37"/>
      <c r="BG33" s="37"/>
      <c r="BH33" s="126"/>
      <c r="BI33" s="221">
        <f>SUM(E33:T33,Y33:AU33)</f>
        <v>48</v>
      </c>
    </row>
    <row r="34" spans="1:61" ht="26.25" customHeight="1" thickBot="1">
      <c r="A34" s="403"/>
      <c r="B34" s="165" t="s">
        <v>110</v>
      </c>
      <c r="C34" s="100" t="s">
        <v>124</v>
      </c>
      <c r="D34" s="9" t="s">
        <v>48</v>
      </c>
      <c r="E34" s="42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97"/>
      <c r="U34" s="175"/>
      <c r="V34" s="33">
        <f>SUM(E34:U34)</f>
        <v>0</v>
      </c>
      <c r="W34" s="214"/>
      <c r="X34" s="214"/>
      <c r="Y34" s="122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297"/>
      <c r="AP34" s="119"/>
      <c r="AQ34" s="119"/>
      <c r="AR34" s="127"/>
      <c r="AS34" s="127"/>
      <c r="AT34" s="127"/>
      <c r="AU34" s="127"/>
      <c r="AV34" s="127"/>
      <c r="AW34" s="289"/>
      <c r="AX34" s="96">
        <f>SUM(Y34:AW34)</f>
        <v>0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185"/>
      <c r="BI34" s="219">
        <f>SUM(V34,AX34)</f>
        <v>0</v>
      </c>
    </row>
    <row r="35" spans="1:61" ht="26.25" customHeight="1" thickBot="1">
      <c r="A35" s="403"/>
      <c r="B35" s="165" t="s">
        <v>125</v>
      </c>
      <c r="C35" s="100" t="s">
        <v>126</v>
      </c>
      <c r="D35" s="9" t="s">
        <v>48</v>
      </c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97"/>
      <c r="U35" s="175"/>
      <c r="V35" s="33">
        <f>SUM(E35:R35)</f>
        <v>0</v>
      </c>
      <c r="W35" s="215"/>
      <c r="X35" s="215"/>
      <c r="Y35" s="30">
        <v>6</v>
      </c>
      <c r="Z35" s="31">
        <v>6</v>
      </c>
      <c r="AA35" s="31">
        <v>6</v>
      </c>
      <c r="AB35" s="31">
        <v>6</v>
      </c>
      <c r="AC35" s="31">
        <v>6</v>
      </c>
      <c r="AD35" s="31">
        <v>6</v>
      </c>
      <c r="AE35" s="31">
        <v>6</v>
      </c>
      <c r="AF35" s="31">
        <v>6</v>
      </c>
      <c r="AG35" s="31">
        <v>6</v>
      </c>
      <c r="AH35" s="31">
        <v>6</v>
      </c>
      <c r="AI35" s="31">
        <v>6</v>
      </c>
      <c r="AJ35" s="31">
        <v>6</v>
      </c>
      <c r="AK35" s="31">
        <v>6</v>
      </c>
      <c r="AL35" s="31">
        <v>6</v>
      </c>
      <c r="AM35" s="31">
        <v>8</v>
      </c>
      <c r="AN35" s="31">
        <v>8</v>
      </c>
      <c r="AO35" s="297">
        <v>8</v>
      </c>
      <c r="AP35" s="119"/>
      <c r="AQ35" s="119"/>
      <c r="AR35" s="34"/>
      <c r="AS35" s="34"/>
      <c r="AT35" s="34"/>
      <c r="AU35" s="34"/>
      <c r="AV35" s="34"/>
      <c r="AW35" s="32" t="s">
        <v>171</v>
      </c>
      <c r="AX35" s="96">
        <f>SUM(Y35:AW35)</f>
        <v>108</v>
      </c>
      <c r="AY35" s="37"/>
      <c r="AZ35" s="37"/>
      <c r="BA35" s="37"/>
      <c r="BB35" s="37"/>
      <c r="BC35" s="37"/>
      <c r="BD35" s="37"/>
      <c r="BE35" s="37"/>
      <c r="BF35" s="37"/>
      <c r="BG35" s="37"/>
      <c r="BH35" s="126"/>
      <c r="BI35" s="221">
        <f>SUM(E35:T35,Y35:AU35)</f>
        <v>108</v>
      </c>
    </row>
    <row r="36" spans="1:61" ht="23.25" customHeight="1" thickBot="1">
      <c r="A36" s="403"/>
      <c r="B36" s="405" t="s">
        <v>49</v>
      </c>
      <c r="C36" s="405"/>
      <c r="D36" s="405"/>
      <c r="E36" s="169">
        <f>SUM(E13,E17,E21,E29,E8)</f>
        <v>36</v>
      </c>
      <c r="F36" s="169">
        <f t="shared" ref="F36:T36" si="9">SUM(F13,F17,F21,F29,F8)</f>
        <v>36</v>
      </c>
      <c r="G36" s="169">
        <f t="shared" si="9"/>
        <v>36</v>
      </c>
      <c r="H36" s="169">
        <f t="shared" si="9"/>
        <v>36</v>
      </c>
      <c r="I36" s="169">
        <f t="shared" si="9"/>
        <v>36</v>
      </c>
      <c r="J36" s="169">
        <f t="shared" si="9"/>
        <v>36</v>
      </c>
      <c r="K36" s="169">
        <f t="shared" si="9"/>
        <v>36</v>
      </c>
      <c r="L36" s="169">
        <f t="shared" si="9"/>
        <v>36</v>
      </c>
      <c r="M36" s="169">
        <f t="shared" si="9"/>
        <v>36</v>
      </c>
      <c r="N36" s="169">
        <f t="shared" si="9"/>
        <v>36</v>
      </c>
      <c r="O36" s="169">
        <f t="shared" si="9"/>
        <v>36</v>
      </c>
      <c r="P36" s="169">
        <f t="shared" si="9"/>
        <v>36</v>
      </c>
      <c r="Q36" s="169">
        <f t="shared" si="9"/>
        <v>36</v>
      </c>
      <c r="R36" s="169">
        <f t="shared" si="9"/>
        <v>36</v>
      </c>
      <c r="S36" s="169">
        <f t="shared" si="9"/>
        <v>36</v>
      </c>
      <c r="T36" s="169">
        <f t="shared" si="9"/>
        <v>36</v>
      </c>
      <c r="U36" s="175"/>
      <c r="V36" s="178">
        <f>SUM(V13,V17,V21,V29,V8)</f>
        <v>566</v>
      </c>
      <c r="W36" s="179"/>
      <c r="X36" s="179"/>
      <c r="Y36" s="177">
        <f>SUM(Y13,Y17,Y21,Y29,Y8)</f>
        <v>36</v>
      </c>
      <c r="Z36" s="177">
        <f t="shared" ref="Z36:BI36" si="10">SUM(Z13,Z17,Z21,Z29,Z8)</f>
        <v>36</v>
      </c>
      <c r="AA36" s="177">
        <f t="shared" si="10"/>
        <v>36</v>
      </c>
      <c r="AB36" s="177">
        <f t="shared" si="10"/>
        <v>36</v>
      </c>
      <c r="AC36" s="177">
        <f t="shared" si="10"/>
        <v>36</v>
      </c>
      <c r="AD36" s="177">
        <f t="shared" si="10"/>
        <v>36</v>
      </c>
      <c r="AE36" s="177">
        <f t="shared" si="10"/>
        <v>36</v>
      </c>
      <c r="AF36" s="177">
        <f t="shared" si="10"/>
        <v>36</v>
      </c>
      <c r="AG36" s="177">
        <f t="shared" si="10"/>
        <v>36</v>
      </c>
      <c r="AH36" s="177">
        <f t="shared" si="10"/>
        <v>36</v>
      </c>
      <c r="AI36" s="177">
        <f t="shared" si="10"/>
        <v>36</v>
      </c>
      <c r="AJ36" s="177">
        <f t="shared" si="10"/>
        <v>36</v>
      </c>
      <c r="AK36" s="177">
        <f t="shared" si="10"/>
        <v>36</v>
      </c>
      <c r="AL36" s="177">
        <f t="shared" si="10"/>
        <v>36</v>
      </c>
      <c r="AM36" s="177">
        <f t="shared" si="10"/>
        <v>36</v>
      </c>
      <c r="AN36" s="177">
        <f t="shared" si="10"/>
        <v>36</v>
      </c>
      <c r="AO36" s="177">
        <f t="shared" si="10"/>
        <v>36</v>
      </c>
      <c r="AP36" s="119">
        <f t="shared" si="10"/>
        <v>36</v>
      </c>
      <c r="AQ36" s="119">
        <f t="shared" si="10"/>
        <v>36</v>
      </c>
      <c r="AR36" s="119">
        <f t="shared" si="10"/>
        <v>36</v>
      </c>
      <c r="AS36" s="119">
        <f t="shared" si="10"/>
        <v>36</v>
      </c>
      <c r="AT36" s="119">
        <f t="shared" si="10"/>
        <v>36</v>
      </c>
      <c r="AU36" s="119">
        <f t="shared" si="10"/>
        <v>36</v>
      </c>
      <c r="AV36" s="119">
        <f t="shared" si="10"/>
        <v>36</v>
      </c>
      <c r="AW36" s="289"/>
      <c r="AX36" s="96">
        <f t="shared" si="10"/>
        <v>864</v>
      </c>
      <c r="AY36" s="37"/>
      <c r="AZ36" s="37"/>
      <c r="BA36" s="37"/>
      <c r="BB36" s="37"/>
      <c r="BC36" s="37"/>
      <c r="BD36" s="37"/>
      <c r="BE36" s="37"/>
      <c r="BF36" s="37"/>
      <c r="BG36" s="37"/>
      <c r="BH36" s="126"/>
      <c r="BI36" s="96">
        <f t="shared" si="10"/>
        <v>1280</v>
      </c>
    </row>
    <row r="37" spans="1:61" ht="24" customHeight="1">
      <c r="A37" s="284"/>
    </row>
    <row r="38" spans="1:61" ht="22.5" customHeight="1">
      <c r="A38" s="284"/>
      <c r="AG38" s="246"/>
    </row>
    <row r="39" spans="1:61" ht="32.25" customHeight="1">
      <c r="A39" s="284"/>
      <c r="AD39" s="212"/>
    </row>
    <row r="40" spans="1:61" ht="27" customHeight="1">
      <c r="A40" s="284"/>
    </row>
    <row r="41" spans="1:61" ht="27" customHeight="1">
      <c r="A41" s="284"/>
    </row>
    <row r="42" spans="1:61">
      <c r="A42" s="284"/>
    </row>
    <row r="43" spans="1:61">
      <c r="A43" s="284"/>
    </row>
    <row r="44" spans="1:61">
      <c r="A44" s="284"/>
    </row>
    <row r="45" spans="1:61" ht="16.5" customHeight="1">
      <c r="A45" s="284"/>
    </row>
    <row r="46" spans="1:61" ht="12.75" customHeight="1">
      <c r="A46" s="284"/>
    </row>
    <row r="47" spans="1:61">
      <c r="A47" s="284"/>
    </row>
    <row r="48" spans="1:61">
      <c r="A48" s="284"/>
    </row>
    <row r="49" spans="1:1" ht="12.75" customHeight="1">
      <c r="A49" s="284"/>
    </row>
    <row r="50" spans="1:1">
      <c r="A50" s="284"/>
    </row>
    <row r="51" spans="1:1">
      <c r="A51" s="284"/>
    </row>
    <row r="52" spans="1:1">
      <c r="A52" s="284"/>
    </row>
    <row r="53" spans="1:1" ht="12.75" customHeight="1">
      <c r="A53" s="284"/>
    </row>
    <row r="54" spans="1:1" ht="15" customHeight="1">
      <c r="A54" s="284"/>
    </row>
    <row r="55" spans="1:1" ht="12" customHeight="1">
      <c r="A55" s="284"/>
    </row>
    <row r="56" spans="1:1" ht="14.25" customHeight="1">
      <c r="A56" s="284"/>
    </row>
    <row r="57" spans="1:1">
      <c r="A57" s="284"/>
    </row>
    <row r="58" spans="1:1">
      <c r="A58" s="284"/>
    </row>
    <row r="59" spans="1:1">
      <c r="A59" s="284"/>
    </row>
    <row r="60" spans="1:1">
      <c r="A60" s="284"/>
    </row>
    <row r="61" spans="1:1" ht="12.75" customHeight="1">
      <c r="A61" s="284"/>
    </row>
    <row r="62" spans="1:1">
      <c r="A62" s="284"/>
    </row>
    <row r="63" spans="1:1" ht="12.75" customHeight="1">
      <c r="A63" s="284"/>
    </row>
    <row r="64" spans="1:1">
      <c r="A64" s="284"/>
    </row>
    <row r="65" spans="1:1" ht="12.75" customHeight="1">
      <c r="A65" s="284"/>
    </row>
    <row r="66" spans="1:1">
      <c r="A66" s="284"/>
    </row>
    <row r="67" spans="1:1" ht="12.75" hidden="1" customHeight="1">
      <c r="A67" s="284"/>
    </row>
    <row r="68" spans="1:1" ht="12.75" hidden="1" customHeight="1">
      <c r="A68" s="284"/>
    </row>
    <row r="69" spans="1:1" ht="14.25" customHeight="1">
      <c r="A69" s="284"/>
    </row>
    <row r="70" spans="1:1" ht="13.5" customHeight="1">
      <c r="A70" s="284"/>
    </row>
    <row r="71" spans="1:1" ht="12.75" hidden="1" customHeight="1">
      <c r="A71" s="284"/>
    </row>
    <row r="72" spans="1:1" ht="12.75" hidden="1" customHeight="1">
      <c r="A72" s="284"/>
    </row>
    <row r="73" spans="1:1" ht="13.5" customHeight="1">
      <c r="A73" s="284"/>
    </row>
    <row r="74" spans="1:1" ht="12" customHeight="1">
      <c r="A74" s="284"/>
    </row>
    <row r="75" spans="1:1" ht="15" customHeight="1">
      <c r="A75" s="284"/>
    </row>
    <row r="76" spans="1:1" ht="15.75" customHeight="1">
      <c r="A76" s="284"/>
    </row>
    <row r="77" spans="1:1" ht="12.75" hidden="1" customHeight="1">
      <c r="A77" s="284"/>
    </row>
    <row r="78" spans="1:1" ht="12.75" hidden="1" customHeight="1">
      <c r="A78" s="284"/>
    </row>
    <row r="79" spans="1:1" ht="26.1" customHeight="1">
      <c r="A79" s="284"/>
    </row>
    <row r="80" spans="1:1" ht="26.1" customHeight="1">
      <c r="A80" s="284"/>
    </row>
    <row r="81" spans="1:1" ht="27" customHeight="1">
      <c r="A81" s="284"/>
    </row>
    <row r="82" spans="1:1" ht="33" customHeight="1">
      <c r="A82" s="284"/>
    </row>
    <row r="83" spans="1:1" ht="18.75" customHeight="1">
      <c r="A83" s="284"/>
    </row>
    <row r="84" spans="1:1" ht="23.25" customHeight="1">
      <c r="A84" s="284"/>
    </row>
    <row r="85" spans="1:1" ht="27" customHeight="1">
      <c r="A85" s="284"/>
    </row>
    <row r="86" spans="1:1" ht="27" customHeight="1">
      <c r="A86" s="284"/>
    </row>
    <row r="87" spans="1:1" ht="27" customHeight="1" thickBot="1">
      <c r="A87" s="285"/>
    </row>
    <row r="88" spans="1:1" ht="23.25" customHeight="1">
      <c r="A88" s="193"/>
    </row>
    <row r="89" spans="1:1" ht="20.100000000000001" hidden="1" customHeight="1">
      <c r="A89" s="402" t="s">
        <v>54</v>
      </c>
    </row>
    <row r="90" spans="1:1" ht="20.100000000000001" hidden="1" customHeight="1">
      <c r="A90" s="403"/>
    </row>
    <row r="91" spans="1:1" ht="20.100000000000001" hidden="1" customHeight="1">
      <c r="A91" s="403"/>
    </row>
    <row r="92" spans="1:1" ht="20.100000000000001" hidden="1" customHeight="1">
      <c r="A92" s="403"/>
    </row>
    <row r="93" spans="1:1" hidden="1">
      <c r="A93" s="403"/>
    </row>
    <row r="94" spans="1:1" hidden="1">
      <c r="A94" s="403"/>
    </row>
    <row r="95" spans="1:1" ht="27" customHeight="1">
      <c r="A95" s="403"/>
    </row>
    <row r="96" spans="1:1" ht="30.75" customHeight="1">
      <c r="A96" s="403"/>
    </row>
    <row r="97" spans="1:1" ht="30.75" customHeight="1">
      <c r="A97" s="403"/>
    </row>
    <row r="98" spans="1:1" ht="30.75" customHeight="1">
      <c r="A98" s="403"/>
    </row>
    <row r="99" spans="1:1" ht="30.75" customHeight="1">
      <c r="A99" s="403"/>
    </row>
    <row r="100" spans="1:1" ht="30.75" customHeight="1">
      <c r="A100" s="403"/>
    </row>
    <row r="101" spans="1:1" ht="27" customHeight="1">
      <c r="A101" s="403"/>
    </row>
    <row r="102" spans="1:1" ht="27" customHeight="1">
      <c r="A102" s="403"/>
    </row>
    <row r="103" spans="1:1" ht="12.75" hidden="1" customHeight="1">
      <c r="A103" s="403"/>
    </row>
    <row r="104" spans="1:1" ht="12.75" hidden="1" customHeight="1">
      <c r="A104" s="403"/>
    </row>
    <row r="105" spans="1:1" ht="12.75" hidden="1" customHeight="1">
      <c r="A105" s="403"/>
    </row>
    <row r="106" spans="1:1" ht="12.75" hidden="1" customHeight="1">
      <c r="A106" s="403"/>
    </row>
    <row r="107" spans="1:1" ht="12.75" hidden="1" customHeight="1">
      <c r="A107" s="403"/>
    </row>
    <row r="108" spans="1:1" ht="12.75" hidden="1" customHeight="1">
      <c r="A108" s="403"/>
    </row>
    <row r="109" spans="1:1">
      <c r="A109" s="403"/>
    </row>
    <row r="110" spans="1:1" ht="13.5" customHeight="1">
      <c r="A110" s="403"/>
    </row>
    <row r="111" spans="1:1" ht="24.95" customHeight="1">
      <c r="A111" s="403"/>
    </row>
    <row r="112" spans="1:1" ht="24.95" customHeight="1">
      <c r="A112" s="403"/>
    </row>
    <row r="113" spans="1:1" ht="24.95" customHeight="1" thickBot="1">
      <c r="A113" s="404"/>
    </row>
  </sheetData>
  <mergeCells count="22">
    <mergeCell ref="BI3:BI7"/>
    <mergeCell ref="E4:BH4"/>
    <mergeCell ref="E6:BH6"/>
    <mergeCell ref="N3:Q3"/>
    <mergeCell ref="S3:U3"/>
    <mergeCell ref="AT3:AW3"/>
    <mergeCell ref="AC3:AE3"/>
    <mergeCell ref="BD3:BG3"/>
    <mergeCell ref="AZ3:BC3"/>
    <mergeCell ref="AG3:AI3"/>
    <mergeCell ref="AO3:AR3"/>
    <mergeCell ref="AK3:AM3"/>
    <mergeCell ref="A89:A113"/>
    <mergeCell ref="B36:D36"/>
    <mergeCell ref="X3:AA3"/>
    <mergeCell ref="F3:H3"/>
    <mergeCell ref="J3:M3"/>
    <mergeCell ref="A13:A36"/>
    <mergeCell ref="C3:C7"/>
    <mergeCell ref="D3:D7"/>
    <mergeCell ref="A3:A7"/>
    <mergeCell ref="B3:B7"/>
  </mergeCells>
  <phoneticPr fontId="3" type="noConversion"/>
  <pageMargins left="0.19685039370078741" right="0.19685039370078741" top="0.19685039370078741" bottom="0.19685039370078741" header="0" footer="0"/>
  <pageSetup paperSize="9" scale="56" fitToHeight="2" orientation="landscape" r:id="rId1"/>
  <headerFooter alignWithMargins="0"/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104"/>
  <sheetViews>
    <sheetView topLeftCell="A20" zoomScale="80" zoomScaleNormal="80" workbookViewId="0">
      <selection activeCell="AE18" sqref="AE18"/>
    </sheetView>
  </sheetViews>
  <sheetFormatPr defaultColWidth="20.85546875" defaultRowHeight="12.75"/>
  <cols>
    <col min="1" max="1" width="2.85546875" customWidth="1"/>
    <col min="2" max="2" width="9.7109375" customWidth="1"/>
    <col min="3" max="3" width="22.7109375" customWidth="1"/>
    <col min="4" max="4" width="9.140625" customWidth="1"/>
    <col min="5" max="18" width="3.28515625" customWidth="1"/>
    <col min="19" max="20" width="4.140625" customWidth="1"/>
    <col min="21" max="21" width="3.28515625" customWidth="1"/>
    <col min="22" max="22" width="5.7109375" bestFit="1" customWidth="1"/>
    <col min="23" max="23" width="4.7109375" customWidth="1"/>
    <col min="24" max="25" width="2.7109375" customWidth="1"/>
    <col min="26" max="46" width="3.28515625" customWidth="1"/>
    <col min="47" max="47" width="3.42578125" customWidth="1"/>
    <col min="48" max="50" width="3.28515625" customWidth="1"/>
    <col min="51" max="51" width="6.85546875" customWidth="1"/>
    <col min="52" max="52" width="4.7109375" customWidth="1"/>
    <col min="53" max="60" width="2.7109375" customWidth="1"/>
    <col min="61" max="61" width="6.7109375" customWidth="1"/>
    <col min="62" max="255" width="9.140625" customWidth="1"/>
    <col min="256" max="256" width="2.85546875" customWidth="1"/>
    <col min="257" max="257" width="9.7109375" customWidth="1"/>
  </cols>
  <sheetData>
    <row r="1" spans="1:61" ht="15">
      <c r="B1" s="1" t="s">
        <v>35</v>
      </c>
    </row>
    <row r="2" spans="1:61" ht="15.75" thickBot="1">
      <c r="B2" s="1" t="s">
        <v>55</v>
      </c>
      <c r="C2" s="2"/>
      <c r="D2" s="2" t="s">
        <v>112</v>
      </c>
      <c r="R2" s="90"/>
      <c r="S2" s="90"/>
      <c r="T2" s="90"/>
      <c r="U2" s="90"/>
      <c r="V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</row>
    <row r="3" spans="1:61" ht="64.5" customHeight="1">
      <c r="A3" s="414" t="s">
        <v>21</v>
      </c>
      <c r="B3" s="417" t="s">
        <v>0</v>
      </c>
      <c r="C3" s="408" t="s">
        <v>36</v>
      </c>
      <c r="D3" s="411" t="s">
        <v>37</v>
      </c>
      <c r="E3" s="15" t="s">
        <v>60</v>
      </c>
      <c r="F3" s="407" t="s">
        <v>22</v>
      </c>
      <c r="G3" s="407"/>
      <c r="H3" s="407"/>
      <c r="I3" s="16" t="s">
        <v>74</v>
      </c>
      <c r="J3" s="406" t="s">
        <v>23</v>
      </c>
      <c r="K3" s="406"/>
      <c r="L3" s="406"/>
      <c r="M3" s="406"/>
      <c r="N3" s="426" t="s">
        <v>24</v>
      </c>
      <c r="O3" s="427"/>
      <c r="P3" s="427"/>
      <c r="Q3" s="428"/>
      <c r="R3" s="290" t="s">
        <v>75</v>
      </c>
      <c r="S3" s="434" t="s">
        <v>25</v>
      </c>
      <c r="T3" s="489"/>
      <c r="U3" s="435"/>
      <c r="V3" s="91" t="s">
        <v>34</v>
      </c>
      <c r="W3" s="200" t="s">
        <v>38</v>
      </c>
      <c r="X3" s="3" t="s">
        <v>63</v>
      </c>
      <c r="Y3" s="406" t="s">
        <v>26</v>
      </c>
      <c r="Z3" s="406"/>
      <c r="AA3" s="406"/>
      <c r="AB3" s="406"/>
      <c r="AC3" s="3" t="s">
        <v>64</v>
      </c>
      <c r="AD3" s="406" t="s">
        <v>27</v>
      </c>
      <c r="AE3" s="406"/>
      <c r="AF3" s="406"/>
      <c r="AG3" s="3" t="s">
        <v>76</v>
      </c>
      <c r="AH3" s="431" t="s">
        <v>28</v>
      </c>
      <c r="AI3" s="432"/>
      <c r="AJ3" s="433"/>
      <c r="AK3" s="299" t="s">
        <v>65</v>
      </c>
      <c r="AL3" s="438" t="s">
        <v>29</v>
      </c>
      <c r="AM3" s="439"/>
      <c r="AN3" s="440"/>
      <c r="AO3" s="299" t="s">
        <v>66</v>
      </c>
      <c r="AP3" s="438" t="s">
        <v>30</v>
      </c>
      <c r="AQ3" s="439"/>
      <c r="AR3" s="439"/>
      <c r="AS3" s="440"/>
      <c r="AT3" s="299" t="s">
        <v>77</v>
      </c>
      <c r="AU3" s="438" t="s">
        <v>31</v>
      </c>
      <c r="AV3" s="439"/>
      <c r="AW3" s="440"/>
      <c r="AX3" s="3" t="s">
        <v>67</v>
      </c>
      <c r="AY3" s="3"/>
      <c r="AZ3" s="200" t="s">
        <v>38</v>
      </c>
      <c r="BA3" s="427" t="s">
        <v>32</v>
      </c>
      <c r="BB3" s="427"/>
      <c r="BC3" s="428"/>
      <c r="BD3" s="406" t="s">
        <v>33</v>
      </c>
      <c r="BE3" s="406"/>
      <c r="BF3" s="406"/>
      <c r="BG3" s="406"/>
      <c r="BH3" s="26"/>
      <c r="BI3" s="420" t="s">
        <v>44</v>
      </c>
    </row>
    <row r="4" spans="1:61">
      <c r="A4" s="415"/>
      <c r="B4" s="418"/>
      <c r="C4" s="409"/>
      <c r="D4" s="412"/>
      <c r="E4" s="436" t="s">
        <v>45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5"/>
      <c r="BI4" s="421"/>
    </row>
    <row r="5" spans="1:61">
      <c r="A5" s="415"/>
      <c r="B5" s="418"/>
      <c r="C5" s="409"/>
      <c r="D5" s="412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8">
        <v>50</v>
      </c>
      <c r="U5" s="17">
        <v>51</v>
      </c>
      <c r="V5" s="17">
        <v>52</v>
      </c>
      <c r="W5" s="22"/>
      <c r="X5" s="17">
        <v>52</v>
      </c>
      <c r="Y5" s="17">
        <v>1</v>
      </c>
      <c r="Z5" s="17">
        <v>2</v>
      </c>
      <c r="AA5" s="17">
        <v>3</v>
      </c>
      <c r="AB5" s="17">
        <v>4</v>
      </c>
      <c r="AC5" s="17">
        <v>5</v>
      </c>
      <c r="AD5" s="17">
        <v>6</v>
      </c>
      <c r="AE5" s="17">
        <v>7</v>
      </c>
      <c r="AF5" s="17">
        <v>8</v>
      </c>
      <c r="AG5" s="17">
        <v>9</v>
      </c>
      <c r="AH5" s="17">
        <v>10</v>
      </c>
      <c r="AI5" s="18">
        <v>11</v>
      </c>
      <c r="AJ5" s="17">
        <v>12</v>
      </c>
      <c r="AK5" s="17">
        <v>13</v>
      </c>
      <c r="AL5" s="17">
        <v>14</v>
      </c>
      <c r="AM5" s="17">
        <v>15</v>
      </c>
      <c r="AN5" s="17">
        <v>16</v>
      </c>
      <c r="AO5" s="17">
        <v>17</v>
      </c>
      <c r="AP5" s="17">
        <v>18</v>
      </c>
      <c r="AQ5" s="17">
        <v>19</v>
      </c>
      <c r="AR5" s="17">
        <v>20</v>
      </c>
      <c r="AS5" s="17">
        <v>21</v>
      </c>
      <c r="AT5" s="17">
        <v>22</v>
      </c>
      <c r="AU5" s="17">
        <v>23</v>
      </c>
      <c r="AV5" s="17">
        <v>24</v>
      </c>
      <c r="AW5" s="17">
        <v>25</v>
      </c>
      <c r="AX5" s="17">
        <v>26</v>
      </c>
      <c r="AY5" s="17">
        <v>26</v>
      </c>
      <c r="AZ5" s="22"/>
      <c r="BA5" s="17">
        <v>27</v>
      </c>
      <c r="BB5" s="17">
        <v>28</v>
      </c>
      <c r="BC5" s="17">
        <v>29</v>
      </c>
      <c r="BD5" s="17">
        <v>30</v>
      </c>
      <c r="BE5" s="17">
        <v>31</v>
      </c>
      <c r="BF5" s="17">
        <v>32</v>
      </c>
      <c r="BG5" s="17">
        <v>33</v>
      </c>
      <c r="BH5" s="17">
        <v>34</v>
      </c>
      <c r="BI5" s="421"/>
    </row>
    <row r="6" spans="1:61">
      <c r="A6" s="415"/>
      <c r="B6" s="418"/>
      <c r="C6" s="409"/>
      <c r="D6" s="412"/>
      <c r="E6" s="423" t="s">
        <v>46</v>
      </c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37"/>
      <c r="BI6" s="421"/>
    </row>
    <row r="7" spans="1:61" ht="13.5" thickBot="1">
      <c r="A7" s="416"/>
      <c r="B7" s="419"/>
      <c r="C7" s="410"/>
      <c r="D7" s="413"/>
      <c r="E7" s="76">
        <v>1</v>
      </c>
      <c r="F7" s="77">
        <v>2</v>
      </c>
      <c r="G7" s="77">
        <v>3</v>
      </c>
      <c r="H7" s="77">
        <v>4</v>
      </c>
      <c r="I7" s="77">
        <v>5</v>
      </c>
      <c r="J7" s="77">
        <v>6</v>
      </c>
      <c r="K7" s="77">
        <v>7</v>
      </c>
      <c r="L7" s="77">
        <v>8</v>
      </c>
      <c r="M7" s="77">
        <v>9</v>
      </c>
      <c r="N7" s="77">
        <v>10</v>
      </c>
      <c r="O7" s="77">
        <v>11</v>
      </c>
      <c r="P7" s="77">
        <v>12</v>
      </c>
      <c r="Q7" s="77">
        <v>13</v>
      </c>
      <c r="R7" s="78">
        <v>14</v>
      </c>
      <c r="S7" s="8">
        <v>15</v>
      </c>
      <c r="T7" s="76">
        <v>16</v>
      </c>
      <c r="U7" s="76">
        <v>17</v>
      </c>
      <c r="V7" s="77">
        <v>18</v>
      </c>
      <c r="W7" s="24"/>
      <c r="X7" s="77">
        <v>18</v>
      </c>
      <c r="Y7" s="77">
        <v>19</v>
      </c>
      <c r="Z7" s="77">
        <v>20</v>
      </c>
      <c r="AA7" s="77">
        <v>21</v>
      </c>
      <c r="AB7" s="77">
        <v>22</v>
      </c>
      <c r="AC7" s="77">
        <v>23</v>
      </c>
      <c r="AD7" s="77">
        <v>24</v>
      </c>
      <c r="AE7" s="77">
        <v>25</v>
      </c>
      <c r="AF7" s="77">
        <v>26</v>
      </c>
      <c r="AG7" s="77">
        <v>27</v>
      </c>
      <c r="AH7" s="78">
        <v>28</v>
      </c>
      <c r="AI7" s="28">
        <v>29</v>
      </c>
      <c r="AJ7" s="8">
        <v>30</v>
      </c>
      <c r="AK7" s="77">
        <v>31</v>
      </c>
      <c r="AL7" s="77">
        <v>32</v>
      </c>
      <c r="AM7" s="77">
        <v>33</v>
      </c>
      <c r="AN7" s="77">
        <v>34</v>
      </c>
      <c r="AO7" s="77">
        <v>35</v>
      </c>
      <c r="AP7" s="77">
        <v>36</v>
      </c>
      <c r="AQ7" s="77">
        <v>37</v>
      </c>
      <c r="AR7" s="77">
        <v>38</v>
      </c>
      <c r="AS7" s="77">
        <v>39</v>
      </c>
      <c r="AT7" s="77">
        <v>40</v>
      </c>
      <c r="AU7" s="77">
        <v>41</v>
      </c>
      <c r="AV7" s="77">
        <v>42</v>
      </c>
      <c r="AW7" s="77">
        <v>43</v>
      </c>
      <c r="AX7" s="77">
        <v>44</v>
      </c>
      <c r="AY7" s="77">
        <v>44</v>
      </c>
      <c r="AZ7" s="24"/>
      <c r="BA7" s="77">
        <v>45</v>
      </c>
      <c r="BB7" s="77">
        <v>46</v>
      </c>
      <c r="BC7" s="77">
        <v>47</v>
      </c>
      <c r="BD7" s="77">
        <v>48</v>
      </c>
      <c r="BE7" s="77">
        <v>49</v>
      </c>
      <c r="BF7" s="77">
        <v>50</v>
      </c>
      <c r="BG7" s="77">
        <v>51</v>
      </c>
      <c r="BH7" s="77">
        <v>52</v>
      </c>
      <c r="BI7" s="422"/>
    </row>
    <row r="8" spans="1:61" ht="26.25" customHeight="1" thickBot="1">
      <c r="A8" s="402" t="s">
        <v>56</v>
      </c>
      <c r="B8" s="189" t="s">
        <v>1</v>
      </c>
      <c r="C8" s="174" t="s">
        <v>47</v>
      </c>
      <c r="D8" s="196" t="s">
        <v>48</v>
      </c>
      <c r="E8" s="175">
        <f t="shared" ref="E8:P8" si="0">SUM(E9:E10)</f>
        <v>4</v>
      </c>
      <c r="F8" s="175">
        <f t="shared" si="0"/>
        <v>4</v>
      </c>
      <c r="G8" s="175">
        <f t="shared" si="0"/>
        <v>4</v>
      </c>
      <c r="H8" s="175">
        <f t="shared" si="0"/>
        <v>4</v>
      </c>
      <c r="I8" s="175">
        <f t="shared" si="0"/>
        <v>4</v>
      </c>
      <c r="J8" s="175">
        <f t="shared" si="0"/>
        <v>4</v>
      </c>
      <c r="K8" s="175">
        <f t="shared" si="0"/>
        <v>4</v>
      </c>
      <c r="L8" s="175">
        <f t="shared" si="0"/>
        <v>4</v>
      </c>
      <c r="M8" s="175">
        <f t="shared" si="0"/>
        <v>4</v>
      </c>
      <c r="N8" s="175">
        <f t="shared" si="0"/>
        <v>4</v>
      </c>
      <c r="O8" s="175">
        <f t="shared" si="0"/>
        <v>4</v>
      </c>
      <c r="P8" s="175">
        <f t="shared" si="0"/>
        <v>4</v>
      </c>
      <c r="Q8" s="175">
        <f t="shared" ref="Q8:W8" si="1">SUM(Q9:Q10)</f>
        <v>4</v>
      </c>
      <c r="R8" s="175">
        <f t="shared" si="1"/>
        <v>4</v>
      </c>
      <c r="S8" s="175">
        <f t="shared" si="1"/>
        <v>4</v>
      </c>
      <c r="T8" s="175">
        <f t="shared" si="1"/>
        <v>4</v>
      </c>
      <c r="U8" s="175">
        <f t="shared" si="1"/>
        <v>0</v>
      </c>
      <c r="V8" s="175"/>
      <c r="W8" s="175">
        <f t="shared" si="1"/>
        <v>64</v>
      </c>
      <c r="X8" s="197"/>
      <c r="Y8" s="197"/>
      <c r="Z8" s="175">
        <f t="shared" ref="Z8:AR8" si="2">SUM(Z9:Z10)</f>
        <v>2</v>
      </c>
      <c r="AA8" s="175">
        <f t="shared" si="2"/>
        <v>4</v>
      </c>
      <c r="AB8" s="175">
        <f t="shared" si="2"/>
        <v>4</v>
      </c>
      <c r="AC8" s="175">
        <f t="shared" si="2"/>
        <v>4</v>
      </c>
      <c r="AD8" s="175">
        <f t="shared" si="2"/>
        <v>4</v>
      </c>
      <c r="AE8" s="175">
        <f t="shared" si="2"/>
        <v>4</v>
      </c>
      <c r="AF8" s="175">
        <f t="shared" si="2"/>
        <v>4</v>
      </c>
      <c r="AG8" s="175">
        <f t="shared" si="2"/>
        <v>4</v>
      </c>
      <c r="AH8" s="175">
        <f t="shared" si="2"/>
        <v>4</v>
      </c>
      <c r="AI8" s="175">
        <f t="shared" si="2"/>
        <v>4</v>
      </c>
      <c r="AJ8" s="175">
        <f t="shared" si="2"/>
        <v>4</v>
      </c>
      <c r="AK8" s="175">
        <f t="shared" si="2"/>
        <v>4</v>
      </c>
      <c r="AL8" s="175">
        <f t="shared" si="2"/>
        <v>4</v>
      </c>
      <c r="AM8" s="175">
        <f t="shared" si="2"/>
        <v>4</v>
      </c>
      <c r="AN8" s="175">
        <f t="shared" si="2"/>
        <v>4</v>
      </c>
      <c r="AO8" s="175">
        <f t="shared" si="2"/>
        <v>4</v>
      </c>
      <c r="AP8" s="175">
        <f t="shared" si="2"/>
        <v>4</v>
      </c>
      <c r="AQ8" s="175">
        <f t="shared" si="2"/>
        <v>4</v>
      </c>
      <c r="AR8" s="175">
        <f t="shared" si="2"/>
        <v>2</v>
      </c>
      <c r="AS8" s="175"/>
      <c r="AT8" s="175"/>
      <c r="AU8" s="175"/>
      <c r="AV8" s="175"/>
      <c r="AW8" s="175"/>
      <c r="AX8" s="175"/>
      <c r="AY8" s="175"/>
      <c r="AZ8" s="175">
        <f>SUM(AZ9:AZ10)</f>
        <v>72</v>
      </c>
      <c r="BA8" s="197"/>
      <c r="BB8" s="197"/>
      <c r="BC8" s="197"/>
      <c r="BD8" s="197"/>
      <c r="BE8" s="197"/>
      <c r="BF8" s="197"/>
      <c r="BG8" s="197"/>
      <c r="BH8" s="198"/>
      <c r="BI8" s="199">
        <f>SUM(W8,AZ8)</f>
        <v>136</v>
      </c>
    </row>
    <row r="9" spans="1:61" ht="12" customHeight="1" thickBot="1">
      <c r="A9" s="403"/>
      <c r="B9" s="165" t="s">
        <v>4</v>
      </c>
      <c r="C9" s="19" t="s">
        <v>104</v>
      </c>
      <c r="D9" s="9" t="s">
        <v>48</v>
      </c>
      <c r="E9" s="30">
        <v>2</v>
      </c>
      <c r="F9" s="30">
        <v>2</v>
      </c>
      <c r="G9" s="30">
        <v>2</v>
      </c>
      <c r="H9" s="30">
        <v>2</v>
      </c>
      <c r="I9" s="30">
        <v>2</v>
      </c>
      <c r="J9" s="30">
        <v>2</v>
      </c>
      <c r="K9" s="30">
        <v>2</v>
      </c>
      <c r="L9" s="30">
        <v>2</v>
      </c>
      <c r="M9" s="30">
        <v>2</v>
      </c>
      <c r="N9" s="30">
        <v>2</v>
      </c>
      <c r="O9" s="30">
        <v>2</v>
      </c>
      <c r="P9" s="30">
        <v>2</v>
      </c>
      <c r="Q9" s="30">
        <v>2</v>
      </c>
      <c r="R9" s="30">
        <v>2</v>
      </c>
      <c r="S9" s="30">
        <v>2</v>
      </c>
      <c r="T9" s="30">
        <v>2</v>
      </c>
      <c r="U9" s="254"/>
      <c r="V9" s="175" t="s">
        <v>169</v>
      </c>
      <c r="W9" s="33">
        <f>SUM(E9:V9)</f>
        <v>32</v>
      </c>
      <c r="X9" s="12"/>
      <c r="Y9" s="12"/>
      <c r="Z9" s="501">
        <v>0</v>
      </c>
      <c r="AA9" s="298">
        <v>2</v>
      </c>
      <c r="AB9" s="30">
        <v>2</v>
      </c>
      <c r="AC9" s="30">
        <v>2</v>
      </c>
      <c r="AD9" s="30">
        <v>2</v>
      </c>
      <c r="AE9" s="30">
        <v>2</v>
      </c>
      <c r="AF9" s="30">
        <v>2</v>
      </c>
      <c r="AG9" s="31">
        <v>2</v>
      </c>
      <c r="AH9" s="31">
        <v>2</v>
      </c>
      <c r="AI9" s="31">
        <v>2</v>
      </c>
      <c r="AJ9" s="31">
        <v>2</v>
      </c>
      <c r="AK9" s="31">
        <v>2</v>
      </c>
      <c r="AL9" s="31">
        <v>2</v>
      </c>
      <c r="AM9" s="31">
        <v>2</v>
      </c>
      <c r="AN9" s="31">
        <v>2</v>
      </c>
      <c r="AO9" s="31">
        <v>2</v>
      </c>
      <c r="AP9" s="31">
        <v>2</v>
      </c>
      <c r="AQ9" s="31">
        <v>2</v>
      </c>
      <c r="AR9" s="31">
        <v>2</v>
      </c>
      <c r="AS9" s="133"/>
      <c r="AT9" s="133"/>
      <c r="AU9" s="133"/>
      <c r="AV9" s="80"/>
      <c r="AW9" s="80"/>
      <c r="AX9" s="80"/>
      <c r="AY9" s="32" t="s">
        <v>169</v>
      </c>
      <c r="AZ9" s="50">
        <f>SUM(Z9:AV9,AW9:AY9)</f>
        <v>36</v>
      </c>
      <c r="BA9" s="485"/>
      <c r="BB9" s="485"/>
      <c r="BC9" s="485"/>
      <c r="BD9" s="485"/>
      <c r="BE9" s="485"/>
      <c r="BF9" s="485"/>
      <c r="BG9" s="485"/>
      <c r="BH9" s="485"/>
      <c r="BI9" s="44">
        <f>SUM(W9,AZ9)</f>
        <v>68</v>
      </c>
    </row>
    <row r="10" spans="1:61" ht="14.25" customHeight="1" thickBot="1">
      <c r="A10" s="403"/>
      <c r="B10" s="165" t="s">
        <v>5</v>
      </c>
      <c r="C10" s="19" t="s">
        <v>6</v>
      </c>
      <c r="D10" s="173" t="s">
        <v>48</v>
      </c>
      <c r="E10" s="42">
        <v>2</v>
      </c>
      <c r="F10" s="42">
        <v>2</v>
      </c>
      <c r="G10" s="42">
        <v>2</v>
      </c>
      <c r="H10" s="42">
        <v>2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  <c r="P10" s="42">
        <v>2</v>
      </c>
      <c r="Q10" s="42">
        <v>2</v>
      </c>
      <c r="R10" s="42">
        <v>2</v>
      </c>
      <c r="S10" s="42">
        <v>2</v>
      </c>
      <c r="T10" s="42">
        <v>2</v>
      </c>
      <c r="U10" s="254"/>
      <c r="V10" s="175" t="s">
        <v>170</v>
      </c>
      <c r="W10" s="140">
        <f>SUM(E10:V10)</f>
        <v>32</v>
      </c>
      <c r="X10" s="136"/>
      <c r="Y10" s="136"/>
      <c r="Z10" s="502">
        <v>2</v>
      </c>
      <c r="AA10" s="503">
        <v>2</v>
      </c>
      <c r="AB10" s="42">
        <v>2</v>
      </c>
      <c r="AC10" s="42">
        <v>2</v>
      </c>
      <c r="AD10" s="42">
        <v>2</v>
      </c>
      <c r="AE10" s="42">
        <v>2</v>
      </c>
      <c r="AF10" s="42">
        <v>2</v>
      </c>
      <c r="AG10" s="39">
        <v>2</v>
      </c>
      <c r="AH10" s="39">
        <v>2</v>
      </c>
      <c r="AI10" s="39">
        <v>2</v>
      </c>
      <c r="AJ10" s="39">
        <v>2</v>
      </c>
      <c r="AK10" s="39">
        <v>2</v>
      </c>
      <c r="AL10" s="39">
        <v>2</v>
      </c>
      <c r="AM10" s="39">
        <v>2</v>
      </c>
      <c r="AN10" s="39">
        <v>2</v>
      </c>
      <c r="AO10" s="39">
        <v>2</v>
      </c>
      <c r="AP10" s="39">
        <v>2</v>
      </c>
      <c r="AQ10" s="39">
        <v>2</v>
      </c>
      <c r="AR10" s="39">
        <v>0</v>
      </c>
      <c r="AS10" s="133"/>
      <c r="AT10" s="133"/>
      <c r="AU10" s="133"/>
      <c r="AV10" s="206"/>
      <c r="AW10" s="206"/>
      <c r="AX10" s="206"/>
      <c r="AY10" s="116" t="s">
        <v>168</v>
      </c>
      <c r="AZ10" s="141">
        <f>SUM(Z10:AV10,AW10:AY10)</f>
        <v>36</v>
      </c>
      <c r="BA10" s="485"/>
      <c r="BB10" s="485"/>
      <c r="BC10" s="485"/>
      <c r="BD10" s="485"/>
      <c r="BE10" s="485"/>
      <c r="BF10" s="485"/>
      <c r="BG10" s="485"/>
      <c r="BH10" s="485"/>
      <c r="BI10" s="142">
        <f>SUM(W10,AZ10)</f>
        <v>68</v>
      </c>
    </row>
    <row r="11" spans="1:61" ht="12.75" customHeight="1" thickBot="1">
      <c r="A11" s="403"/>
      <c r="B11" s="170" t="s">
        <v>7</v>
      </c>
      <c r="C11" s="174" t="s">
        <v>8</v>
      </c>
      <c r="D11" s="172" t="s">
        <v>48</v>
      </c>
      <c r="E11" s="156">
        <f>E12</f>
        <v>0</v>
      </c>
      <c r="F11" s="156">
        <f>F12</f>
        <v>0</v>
      </c>
      <c r="G11" s="156">
        <f t="shared" ref="G11:BI11" si="3">G12</f>
        <v>0</v>
      </c>
      <c r="H11" s="156">
        <f t="shared" si="3"/>
        <v>0</v>
      </c>
      <c r="I11" s="156">
        <f t="shared" si="3"/>
        <v>0</v>
      </c>
      <c r="J11" s="156">
        <f t="shared" si="3"/>
        <v>0</v>
      </c>
      <c r="K11" s="156">
        <f t="shared" si="3"/>
        <v>0</v>
      </c>
      <c r="L11" s="156">
        <f t="shared" si="3"/>
        <v>0</v>
      </c>
      <c r="M11" s="156">
        <f t="shared" si="3"/>
        <v>0</v>
      </c>
      <c r="N11" s="156">
        <f t="shared" si="3"/>
        <v>0</v>
      </c>
      <c r="O11" s="156">
        <f t="shared" si="3"/>
        <v>0</v>
      </c>
      <c r="P11" s="156">
        <f t="shared" si="3"/>
        <v>0</v>
      </c>
      <c r="Q11" s="156">
        <f t="shared" si="3"/>
        <v>0</v>
      </c>
      <c r="R11" s="156">
        <f t="shared" si="3"/>
        <v>0</v>
      </c>
      <c r="S11" s="156">
        <f t="shared" si="3"/>
        <v>0</v>
      </c>
      <c r="T11" s="156">
        <f t="shared" si="3"/>
        <v>0</v>
      </c>
      <c r="U11" s="156">
        <f t="shared" si="3"/>
        <v>0</v>
      </c>
      <c r="V11" s="175"/>
      <c r="W11" s="156">
        <f t="shared" si="3"/>
        <v>0</v>
      </c>
      <c r="X11" s="156"/>
      <c r="Y11" s="156"/>
      <c r="Z11" s="156">
        <f t="shared" si="3"/>
        <v>0</v>
      </c>
      <c r="AA11" s="156">
        <f t="shared" si="3"/>
        <v>0</v>
      </c>
      <c r="AB11" s="156">
        <f t="shared" si="3"/>
        <v>0</v>
      </c>
      <c r="AC11" s="156">
        <f t="shared" si="3"/>
        <v>0</v>
      </c>
      <c r="AD11" s="156">
        <f t="shared" si="3"/>
        <v>0</v>
      </c>
      <c r="AE11" s="156">
        <f t="shared" si="3"/>
        <v>0</v>
      </c>
      <c r="AF11" s="156">
        <f t="shared" si="3"/>
        <v>0</v>
      </c>
      <c r="AG11" s="156">
        <f t="shared" si="3"/>
        <v>0</v>
      </c>
      <c r="AH11" s="156">
        <f t="shared" si="3"/>
        <v>0</v>
      </c>
      <c r="AI11" s="156">
        <f t="shared" si="3"/>
        <v>0</v>
      </c>
      <c r="AJ11" s="156">
        <f t="shared" si="3"/>
        <v>0</v>
      </c>
      <c r="AK11" s="156">
        <f t="shared" si="3"/>
        <v>0</v>
      </c>
      <c r="AL11" s="156">
        <f t="shared" si="3"/>
        <v>0</v>
      </c>
      <c r="AM11" s="156">
        <f t="shared" si="3"/>
        <v>0</v>
      </c>
      <c r="AN11" s="156">
        <f t="shared" si="3"/>
        <v>0</v>
      </c>
      <c r="AO11" s="156">
        <f t="shared" si="3"/>
        <v>0</v>
      </c>
      <c r="AP11" s="156">
        <f t="shared" si="3"/>
        <v>0</v>
      </c>
      <c r="AQ11" s="156">
        <f t="shared" si="3"/>
        <v>0</v>
      </c>
      <c r="AR11" s="156">
        <f t="shared" si="3"/>
        <v>0</v>
      </c>
      <c r="AS11" s="156"/>
      <c r="AT11" s="156"/>
      <c r="AU11" s="156"/>
      <c r="AV11" s="156"/>
      <c r="AW11" s="156"/>
      <c r="AX11" s="156"/>
      <c r="AY11" s="156"/>
      <c r="AZ11" s="156">
        <f t="shared" si="3"/>
        <v>0</v>
      </c>
      <c r="BA11" s="156"/>
      <c r="BB11" s="156"/>
      <c r="BC11" s="156"/>
      <c r="BD11" s="156"/>
      <c r="BE11" s="156"/>
      <c r="BF11" s="156"/>
      <c r="BG11" s="156"/>
      <c r="BH11" s="156"/>
      <c r="BI11" s="156">
        <f t="shared" si="3"/>
        <v>0</v>
      </c>
    </row>
    <row r="12" spans="1:61" ht="24" customHeight="1" thickBot="1">
      <c r="A12" s="403"/>
      <c r="B12" s="255" t="s">
        <v>131</v>
      </c>
      <c r="C12" s="256" t="s">
        <v>132</v>
      </c>
      <c r="D12" s="257" t="s">
        <v>48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68"/>
      <c r="V12" s="175"/>
      <c r="W12" s="140">
        <f>SUM(E12:V12)</f>
        <v>0</v>
      </c>
      <c r="X12" s="69"/>
      <c r="Y12" s="69"/>
      <c r="Z12" s="493"/>
      <c r="AA12" s="493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133"/>
      <c r="AT12" s="133"/>
      <c r="AU12" s="133"/>
      <c r="AV12" s="252"/>
      <c r="AW12" s="252"/>
      <c r="AX12" s="252"/>
      <c r="AY12" s="251"/>
      <c r="AZ12" s="141">
        <f>SUM(AB12:AR12)</f>
        <v>0</v>
      </c>
      <c r="BA12" s="485"/>
      <c r="BB12" s="485"/>
      <c r="BC12" s="485"/>
      <c r="BD12" s="485"/>
      <c r="BE12" s="485"/>
      <c r="BF12" s="485"/>
      <c r="BG12" s="485"/>
      <c r="BH12" s="485"/>
      <c r="BI12" s="141"/>
    </row>
    <row r="13" spans="1:61" ht="12.75" customHeight="1" thickBot="1">
      <c r="A13" s="403"/>
      <c r="B13" s="170" t="s">
        <v>107</v>
      </c>
      <c r="C13" s="171" t="s">
        <v>9</v>
      </c>
      <c r="D13" s="202" t="s">
        <v>48</v>
      </c>
      <c r="E13" s="156">
        <f>SUM(E14:E19)</f>
        <v>12</v>
      </c>
      <c r="F13" s="156">
        <f t="shared" ref="F13:U13" si="4">SUM(F14:F19)</f>
        <v>12</v>
      </c>
      <c r="G13" s="156">
        <f t="shared" si="4"/>
        <v>12</v>
      </c>
      <c r="H13" s="156">
        <f t="shared" si="4"/>
        <v>10</v>
      </c>
      <c r="I13" s="156">
        <f t="shared" si="4"/>
        <v>14</v>
      </c>
      <c r="J13" s="156">
        <f t="shared" si="4"/>
        <v>10</v>
      </c>
      <c r="K13" s="156">
        <f t="shared" si="4"/>
        <v>12</v>
      </c>
      <c r="L13" s="156">
        <f t="shared" si="4"/>
        <v>10</v>
      </c>
      <c r="M13" s="156">
        <f t="shared" si="4"/>
        <v>12</v>
      </c>
      <c r="N13" s="156">
        <f t="shared" si="4"/>
        <v>12</v>
      </c>
      <c r="O13" s="156">
        <f t="shared" si="4"/>
        <v>12</v>
      </c>
      <c r="P13" s="156">
        <f t="shared" si="4"/>
        <v>14</v>
      </c>
      <c r="Q13" s="156">
        <f t="shared" si="4"/>
        <v>14</v>
      </c>
      <c r="R13" s="156">
        <f t="shared" si="4"/>
        <v>12</v>
      </c>
      <c r="S13" s="156">
        <f t="shared" si="4"/>
        <v>16</v>
      </c>
      <c r="T13" s="156">
        <f t="shared" si="4"/>
        <v>12</v>
      </c>
      <c r="U13" s="156">
        <f t="shared" si="4"/>
        <v>0</v>
      </c>
      <c r="V13" s="175"/>
      <c r="W13" s="156">
        <f>SUM(W14:W18)</f>
        <v>160</v>
      </c>
      <c r="X13" s="156"/>
      <c r="Y13" s="156"/>
      <c r="Z13" s="156">
        <f t="shared" ref="Z13:AA13" si="5">SUM(Z14:Z19)</f>
        <v>12</v>
      </c>
      <c r="AA13" s="156">
        <f t="shared" si="5"/>
        <v>12</v>
      </c>
      <c r="AB13" s="156">
        <f>SUM(AB14:AB19)</f>
        <v>10</v>
      </c>
      <c r="AC13" s="156">
        <f t="shared" ref="AC13:AR13" si="6">SUM(AC14:AC19)</f>
        <v>10</v>
      </c>
      <c r="AD13" s="156">
        <f t="shared" si="6"/>
        <v>8</v>
      </c>
      <c r="AE13" s="156">
        <f t="shared" si="6"/>
        <v>10</v>
      </c>
      <c r="AF13" s="156">
        <f t="shared" si="6"/>
        <v>8</v>
      </c>
      <c r="AG13" s="156">
        <f t="shared" si="6"/>
        <v>8</v>
      </c>
      <c r="AH13" s="156">
        <f t="shared" si="6"/>
        <v>8</v>
      </c>
      <c r="AI13" s="156">
        <f t="shared" si="6"/>
        <v>8</v>
      </c>
      <c r="AJ13" s="156">
        <f t="shared" si="6"/>
        <v>8</v>
      </c>
      <c r="AK13" s="156">
        <f t="shared" si="6"/>
        <v>6</v>
      </c>
      <c r="AL13" s="156">
        <f t="shared" si="6"/>
        <v>8</v>
      </c>
      <c r="AM13" s="156">
        <f t="shared" si="6"/>
        <v>6</v>
      </c>
      <c r="AN13" s="156">
        <f t="shared" si="6"/>
        <v>10</v>
      </c>
      <c r="AO13" s="156">
        <f t="shared" si="6"/>
        <v>8</v>
      </c>
      <c r="AP13" s="156">
        <f t="shared" si="6"/>
        <v>6</v>
      </c>
      <c r="AQ13" s="156">
        <f t="shared" si="6"/>
        <v>6</v>
      </c>
      <c r="AR13" s="156">
        <f t="shared" si="6"/>
        <v>10</v>
      </c>
      <c r="AS13" s="156"/>
      <c r="AT13" s="156"/>
      <c r="AU13" s="156"/>
      <c r="AV13" s="156"/>
      <c r="AW13" s="156"/>
      <c r="AX13" s="156"/>
      <c r="AY13" s="156"/>
      <c r="AZ13" s="156">
        <f>SUM(AZ14:AZ18)</f>
        <v>146</v>
      </c>
      <c r="BA13" s="156"/>
      <c r="BB13" s="156"/>
      <c r="BC13" s="156"/>
      <c r="BD13" s="156"/>
      <c r="BE13" s="156"/>
      <c r="BF13" s="156"/>
      <c r="BG13" s="156"/>
      <c r="BH13" s="156"/>
      <c r="BI13" s="156">
        <f>SUM(BI14:BI18)</f>
        <v>306</v>
      </c>
    </row>
    <row r="14" spans="1:61" ht="13.5" thickBot="1">
      <c r="A14" s="403"/>
      <c r="B14" s="164" t="s">
        <v>11</v>
      </c>
      <c r="C14" s="201" t="s">
        <v>118</v>
      </c>
      <c r="D14" s="112" t="s">
        <v>48</v>
      </c>
      <c r="E14" s="121">
        <v>4</v>
      </c>
      <c r="F14" s="121">
        <v>4</v>
      </c>
      <c r="G14" s="121">
        <v>4</v>
      </c>
      <c r="H14" s="121">
        <v>4</v>
      </c>
      <c r="I14" s="121">
        <v>6</v>
      </c>
      <c r="J14" s="121">
        <v>4</v>
      </c>
      <c r="K14" s="121">
        <v>4</v>
      </c>
      <c r="L14" s="121">
        <v>4</v>
      </c>
      <c r="M14" s="121">
        <v>6</v>
      </c>
      <c r="N14" s="121">
        <v>4</v>
      </c>
      <c r="O14" s="121">
        <v>4</v>
      </c>
      <c r="P14" s="121">
        <v>6</v>
      </c>
      <c r="Q14" s="121">
        <v>4</v>
      </c>
      <c r="R14" s="121">
        <v>4</v>
      </c>
      <c r="S14" s="121">
        <v>6</v>
      </c>
      <c r="T14" s="121">
        <v>4</v>
      </c>
      <c r="U14" s="45"/>
      <c r="V14" s="175" t="s">
        <v>169</v>
      </c>
      <c r="W14" s="50">
        <f>SUM(E14:V14)</f>
        <v>72</v>
      </c>
      <c r="X14" s="131"/>
      <c r="Y14" s="131"/>
      <c r="Z14" s="494">
        <v>4</v>
      </c>
      <c r="AA14" s="297">
        <v>4</v>
      </c>
      <c r="AB14" s="132">
        <v>4</v>
      </c>
      <c r="AC14" s="132">
        <v>4</v>
      </c>
      <c r="AD14" s="132">
        <v>2</v>
      </c>
      <c r="AE14" s="132">
        <v>4</v>
      </c>
      <c r="AF14" s="132">
        <v>4</v>
      </c>
      <c r="AG14" s="132">
        <v>2</v>
      </c>
      <c r="AH14" s="132">
        <v>4</v>
      </c>
      <c r="AI14" s="132">
        <v>2</v>
      </c>
      <c r="AJ14" s="132">
        <v>4</v>
      </c>
      <c r="AK14" s="132">
        <v>2</v>
      </c>
      <c r="AL14" s="132">
        <v>4</v>
      </c>
      <c r="AM14" s="132">
        <v>2</v>
      </c>
      <c r="AN14" s="132">
        <v>4</v>
      </c>
      <c r="AO14" s="132">
        <v>2</v>
      </c>
      <c r="AP14" s="132">
        <v>2</v>
      </c>
      <c r="AQ14" s="132">
        <v>2</v>
      </c>
      <c r="AR14" s="132">
        <v>4</v>
      </c>
      <c r="AS14" s="133"/>
      <c r="AT14" s="133"/>
      <c r="AU14" s="133"/>
      <c r="AV14" s="133"/>
      <c r="AW14" s="133"/>
      <c r="AX14" s="133"/>
      <c r="AY14" s="36" t="s">
        <v>171</v>
      </c>
      <c r="AZ14" s="50">
        <f>SUM(Z14:AV14,AW14:AY14)</f>
        <v>60</v>
      </c>
      <c r="BA14" s="485"/>
      <c r="BB14" s="485"/>
      <c r="BC14" s="485"/>
      <c r="BD14" s="485"/>
      <c r="BE14" s="485"/>
      <c r="BF14" s="485"/>
      <c r="BG14" s="485"/>
      <c r="BH14" s="485"/>
      <c r="BI14" s="129">
        <f>SUM(W14,AZ14)</f>
        <v>132</v>
      </c>
    </row>
    <row r="15" spans="1:61" ht="12" customHeight="1" thickBot="1">
      <c r="A15" s="403"/>
      <c r="B15" s="165" t="s">
        <v>12</v>
      </c>
      <c r="C15" s="19" t="s">
        <v>119</v>
      </c>
      <c r="D15" s="13" t="s">
        <v>48</v>
      </c>
      <c r="E15" s="42">
        <v>4</v>
      </c>
      <c r="F15" s="42">
        <v>2</v>
      </c>
      <c r="G15" s="42">
        <v>4</v>
      </c>
      <c r="H15" s="42">
        <v>2</v>
      </c>
      <c r="I15" s="42">
        <v>2</v>
      </c>
      <c r="J15" s="42">
        <v>2</v>
      </c>
      <c r="K15" s="42">
        <v>4</v>
      </c>
      <c r="L15" s="42">
        <v>2</v>
      </c>
      <c r="M15" s="42">
        <v>2</v>
      </c>
      <c r="N15" s="42">
        <v>4</v>
      </c>
      <c r="O15" s="42">
        <v>4</v>
      </c>
      <c r="P15" s="42">
        <v>4</v>
      </c>
      <c r="Q15" s="42">
        <v>4</v>
      </c>
      <c r="R15" s="42">
        <v>4</v>
      </c>
      <c r="S15" s="42">
        <v>4</v>
      </c>
      <c r="T15" s="42">
        <v>4</v>
      </c>
      <c r="U15" s="45"/>
      <c r="V15" s="175" t="s">
        <v>171</v>
      </c>
      <c r="W15" s="33">
        <f>SUM(E15:V15)</f>
        <v>52</v>
      </c>
      <c r="X15" s="131"/>
      <c r="Y15" s="131"/>
      <c r="Z15" s="494"/>
      <c r="AA15" s="297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21"/>
      <c r="AN15" s="121"/>
      <c r="AO15" s="121"/>
      <c r="AP15" s="121"/>
      <c r="AQ15" s="121"/>
      <c r="AR15" s="121"/>
      <c r="AS15" s="133"/>
      <c r="AT15" s="133"/>
      <c r="AU15" s="133"/>
      <c r="AV15" s="133"/>
      <c r="AW15" s="133"/>
      <c r="AX15" s="133"/>
      <c r="AY15" s="36"/>
      <c r="AZ15" s="50">
        <f>SUM(AB15:AP15)</f>
        <v>0</v>
      </c>
      <c r="BA15" s="485"/>
      <c r="BB15" s="485"/>
      <c r="BC15" s="485"/>
      <c r="BD15" s="485"/>
      <c r="BE15" s="485"/>
      <c r="BF15" s="485"/>
      <c r="BG15" s="485"/>
      <c r="BH15" s="485"/>
      <c r="BI15" s="129">
        <f>SUM(W15,AZ15)</f>
        <v>52</v>
      </c>
    </row>
    <row r="16" spans="1:61" ht="12" customHeight="1" thickBot="1">
      <c r="A16" s="403"/>
      <c r="B16" s="165" t="s">
        <v>79</v>
      </c>
      <c r="C16" s="19" t="s">
        <v>133</v>
      </c>
      <c r="D16" s="13" t="s">
        <v>48</v>
      </c>
      <c r="E16" s="42">
        <v>2</v>
      </c>
      <c r="F16" s="42">
        <v>2</v>
      </c>
      <c r="G16" s="42">
        <v>2</v>
      </c>
      <c r="H16" s="42">
        <v>2</v>
      </c>
      <c r="I16" s="42">
        <v>4</v>
      </c>
      <c r="J16" s="42">
        <v>2</v>
      </c>
      <c r="K16" s="42">
        <v>2</v>
      </c>
      <c r="L16" s="42">
        <v>2</v>
      </c>
      <c r="M16" s="42">
        <v>2</v>
      </c>
      <c r="N16" s="42">
        <v>2</v>
      </c>
      <c r="O16" s="42">
        <v>2</v>
      </c>
      <c r="P16" s="42">
        <v>2</v>
      </c>
      <c r="Q16" s="42">
        <v>4</v>
      </c>
      <c r="R16" s="42">
        <v>2</v>
      </c>
      <c r="S16" s="42">
        <v>2</v>
      </c>
      <c r="T16" s="42">
        <v>2</v>
      </c>
      <c r="U16" s="45"/>
      <c r="V16" s="175" t="s">
        <v>171</v>
      </c>
      <c r="W16" s="33">
        <f>SUM(E16:V16)</f>
        <v>36</v>
      </c>
      <c r="X16" s="131"/>
      <c r="Y16" s="131"/>
      <c r="Z16" s="494"/>
      <c r="AA16" s="297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21"/>
      <c r="AN16" s="121"/>
      <c r="AO16" s="121"/>
      <c r="AP16" s="121"/>
      <c r="AQ16" s="121"/>
      <c r="AR16" s="121"/>
      <c r="AS16" s="133"/>
      <c r="AT16" s="133"/>
      <c r="AU16" s="133"/>
      <c r="AV16" s="133"/>
      <c r="AW16" s="133"/>
      <c r="AX16" s="133"/>
      <c r="AY16" s="36"/>
      <c r="AZ16" s="50">
        <f>SUM(AB16:AP16)</f>
        <v>0</v>
      </c>
      <c r="BA16" s="485"/>
      <c r="BB16" s="485"/>
      <c r="BC16" s="485"/>
      <c r="BD16" s="485"/>
      <c r="BE16" s="485"/>
      <c r="BF16" s="485"/>
      <c r="BG16" s="485"/>
      <c r="BH16" s="485"/>
      <c r="BI16" s="129">
        <f>SUM(W16,AZ16)</f>
        <v>36</v>
      </c>
    </row>
    <row r="17" spans="1:61" ht="12" customHeight="1" thickBot="1">
      <c r="A17" s="403"/>
      <c r="B17" s="165" t="s">
        <v>13</v>
      </c>
      <c r="C17" s="19" t="s">
        <v>134</v>
      </c>
      <c r="D17" s="51" t="s">
        <v>48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5"/>
      <c r="V17" s="292"/>
      <c r="W17" s="140">
        <f>SUM(E17:V17)</f>
        <v>0</v>
      </c>
      <c r="X17" s="69"/>
      <c r="Y17" s="69"/>
      <c r="Z17" s="499">
        <v>4</v>
      </c>
      <c r="AA17" s="500">
        <v>4</v>
      </c>
      <c r="AB17" s="39">
        <v>4</v>
      </c>
      <c r="AC17" s="39">
        <v>2</v>
      </c>
      <c r="AD17" s="39">
        <v>4</v>
      </c>
      <c r="AE17" s="39">
        <v>2</v>
      </c>
      <c r="AF17" s="39">
        <v>2</v>
      </c>
      <c r="AG17" s="39">
        <v>4</v>
      </c>
      <c r="AH17" s="39">
        <v>2</v>
      </c>
      <c r="AI17" s="39">
        <v>2</v>
      </c>
      <c r="AJ17" s="39">
        <v>2</v>
      </c>
      <c r="AK17" s="39">
        <v>2</v>
      </c>
      <c r="AL17" s="39">
        <v>2</v>
      </c>
      <c r="AM17" s="39">
        <v>2</v>
      </c>
      <c r="AN17" s="39">
        <v>2</v>
      </c>
      <c r="AO17" s="39">
        <v>2</v>
      </c>
      <c r="AP17" s="39">
        <v>2</v>
      </c>
      <c r="AQ17" s="39">
        <v>2</v>
      </c>
      <c r="AR17" s="39">
        <v>2</v>
      </c>
      <c r="AS17" s="479"/>
      <c r="AT17" s="479"/>
      <c r="AU17" s="479"/>
      <c r="AV17" s="479"/>
      <c r="AW17" s="479"/>
      <c r="AX17" s="479"/>
      <c r="AY17" s="251" t="s">
        <v>168</v>
      </c>
      <c r="AZ17" s="141">
        <f>SUM(AB17:AR17)</f>
        <v>40</v>
      </c>
      <c r="BA17" s="485"/>
      <c r="BB17" s="485"/>
      <c r="BC17" s="485"/>
      <c r="BD17" s="485"/>
      <c r="BE17" s="485"/>
      <c r="BF17" s="485"/>
      <c r="BG17" s="485"/>
      <c r="BH17" s="485"/>
      <c r="BI17" s="480">
        <f>SUM(W17,AZ17)</f>
        <v>40</v>
      </c>
    </row>
    <row r="18" spans="1:61" ht="22.5" customHeight="1" thickBot="1">
      <c r="A18" s="458"/>
      <c r="B18" s="334" t="s">
        <v>151</v>
      </c>
      <c r="C18" s="144" t="s">
        <v>152</v>
      </c>
      <c r="D18" s="486" t="s">
        <v>48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45"/>
      <c r="V18" s="32"/>
      <c r="W18" s="33">
        <f>SUM(E18:V18)</f>
        <v>0</v>
      </c>
      <c r="X18" s="12"/>
      <c r="Y18" s="12"/>
      <c r="Z18" s="298">
        <v>4</v>
      </c>
      <c r="AA18" s="298">
        <v>4</v>
      </c>
      <c r="AB18" s="31">
        <v>2</v>
      </c>
      <c r="AC18" s="31">
        <v>4</v>
      </c>
      <c r="AD18" s="31">
        <v>2</v>
      </c>
      <c r="AE18" s="31">
        <v>4</v>
      </c>
      <c r="AF18" s="31">
        <v>2</v>
      </c>
      <c r="AG18" s="31">
        <v>2</v>
      </c>
      <c r="AH18" s="31">
        <v>2</v>
      </c>
      <c r="AI18" s="31">
        <v>4</v>
      </c>
      <c r="AJ18" s="31">
        <v>2</v>
      </c>
      <c r="AK18" s="31">
        <v>2</v>
      </c>
      <c r="AL18" s="31">
        <v>2</v>
      </c>
      <c r="AM18" s="31">
        <v>2</v>
      </c>
      <c r="AN18" s="31">
        <v>4</v>
      </c>
      <c r="AO18" s="31">
        <v>4</v>
      </c>
      <c r="AP18" s="31">
        <v>2</v>
      </c>
      <c r="AQ18" s="31">
        <v>2</v>
      </c>
      <c r="AR18" s="31">
        <v>4</v>
      </c>
      <c r="AS18" s="81"/>
      <c r="AT18" s="81"/>
      <c r="AU18" s="81"/>
      <c r="AV18" s="81"/>
      <c r="AW18" s="81"/>
      <c r="AX18" s="81"/>
      <c r="AY18" s="32" t="s">
        <v>168</v>
      </c>
      <c r="AZ18" s="33">
        <f>SUM(AB18:AR18)</f>
        <v>46</v>
      </c>
      <c r="BA18" s="485"/>
      <c r="BB18" s="485"/>
      <c r="BC18" s="485"/>
      <c r="BD18" s="485"/>
      <c r="BE18" s="485"/>
      <c r="BF18" s="485"/>
      <c r="BG18" s="485"/>
      <c r="BH18" s="485"/>
      <c r="BI18" s="33">
        <f>SUM(W18,AZ18)</f>
        <v>46</v>
      </c>
    </row>
    <row r="19" spans="1:61" ht="22.5" customHeight="1" thickBot="1">
      <c r="A19" s="458"/>
      <c r="B19" s="334" t="s">
        <v>135</v>
      </c>
      <c r="C19" s="144" t="s">
        <v>223</v>
      </c>
      <c r="D19" s="486" t="s">
        <v>48</v>
      </c>
      <c r="E19" s="31">
        <v>2</v>
      </c>
      <c r="F19" s="31">
        <v>4</v>
      </c>
      <c r="G19" s="31">
        <v>2</v>
      </c>
      <c r="H19" s="31">
        <v>2</v>
      </c>
      <c r="I19" s="31">
        <v>2</v>
      </c>
      <c r="J19" s="31">
        <v>2</v>
      </c>
      <c r="K19" s="31">
        <v>2</v>
      </c>
      <c r="L19" s="31">
        <v>2</v>
      </c>
      <c r="M19" s="31">
        <v>2</v>
      </c>
      <c r="N19" s="31">
        <v>2</v>
      </c>
      <c r="O19" s="31">
        <v>2</v>
      </c>
      <c r="P19" s="31">
        <v>2</v>
      </c>
      <c r="Q19" s="31">
        <v>2</v>
      </c>
      <c r="R19" s="31">
        <v>2</v>
      </c>
      <c r="S19" s="31">
        <v>4</v>
      </c>
      <c r="T19" s="31">
        <v>2</v>
      </c>
      <c r="U19" s="45"/>
      <c r="V19" s="32" t="s">
        <v>168</v>
      </c>
      <c r="W19" s="33">
        <f>SUM(E19:V19)</f>
        <v>36</v>
      </c>
      <c r="X19" s="12"/>
      <c r="Y19" s="12"/>
      <c r="Z19" s="298"/>
      <c r="AA19" s="298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81"/>
      <c r="AT19" s="81"/>
      <c r="AU19" s="81"/>
      <c r="AV19" s="81"/>
      <c r="AW19" s="81"/>
      <c r="AX19" s="81"/>
      <c r="AY19" s="32"/>
      <c r="AZ19" s="33">
        <f>SUM(AB19:AR19)</f>
        <v>0</v>
      </c>
      <c r="BA19" s="485"/>
      <c r="BB19" s="485"/>
      <c r="BC19" s="485"/>
      <c r="BD19" s="485"/>
      <c r="BE19" s="485"/>
      <c r="BF19" s="485"/>
      <c r="BG19" s="485"/>
      <c r="BH19" s="485"/>
      <c r="BI19" s="33">
        <f>SUM(W19,AZ19)</f>
        <v>36</v>
      </c>
    </row>
    <row r="20" spans="1:61" ht="26.25" thickBot="1">
      <c r="A20" s="403"/>
      <c r="B20" s="481" t="s">
        <v>102</v>
      </c>
      <c r="C20" s="482" t="s">
        <v>103</v>
      </c>
      <c r="D20" s="483" t="s">
        <v>48</v>
      </c>
      <c r="E20" s="484">
        <f>SUM(E21:E33)</f>
        <v>20</v>
      </c>
      <c r="F20" s="485">
        <f>SUM(F21:F33)</f>
        <v>20</v>
      </c>
      <c r="G20" s="485">
        <f t="shared" ref="G20:BI20" si="7">SUM(G21:G33)</f>
        <v>20</v>
      </c>
      <c r="H20" s="485">
        <f t="shared" si="7"/>
        <v>22</v>
      </c>
      <c r="I20" s="485">
        <f t="shared" si="7"/>
        <v>18</v>
      </c>
      <c r="J20" s="485">
        <f t="shared" si="7"/>
        <v>22</v>
      </c>
      <c r="K20" s="485">
        <f t="shared" si="7"/>
        <v>20</v>
      </c>
      <c r="L20" s="485">
        <f t="shared" si="7"/>
        <v>22</v>
      </c>
      <c r="M20" s="485">
        <f t="shared" si="7"/>
        <v>20</v>
      </c>
      <c r="N20" s="485">
        <f t="shared" si="7"/>
        <v>20</v>
      </c>
      <c r="O20" s="485">
        <f t="shared" si="7"/>
        <v>20</v>
      </c>
      <c r="P20" s="485">
        <f t="shared" si="7"/>
        <v>18</v>
      </c>
      <c r="Q20" s="485">
        <f t="shared" si="7"/>
        <v>18</v>
      </c>
      <c r="R20" s="485">
        <f t="shared" si="7"/>
        <v>20</v>
      </c>
      <c r="S20" s="485">
        <f t="shared" si="7"/>
        <v>16</v>
      </c>
      <c r="T20" s="485">
        <f t="shared" si="7"/>
        <v>20</v>
      </c>
      <c r="U20" s="485">
        <f t="shared" si="7"/>
        <v>36</v>
      </c>
      <c r="V20" s="485"/>
      <c r="W20" s="485">
        <f t="shared" si="7"/>
        <v>352</v>
      </c>
      <c r="X20" s="485"/>
      <c r="Y20" s="485"/>
      <c r="Z20" s="485">
        <f t="shared" si="7"/>
        <v>22</v>
      </c>
      <c r="AA20" s="485">
        <f t="shared" si="7"/>
        <v>20</v>
      </c>
      <c r="AB20" s="485">
        <f t="shared" si="7"/>
        <v>22</v>
      </c>
      <c r="AC20" s="485">
        <f t="shared" si="7"/>
        <v>22</v>
      </c>
      <c r="AD20" s="485">
        <f t="shared" si="7"/>
        <v>24</v>
      </c>
      <c r="AE20" s="485">
        <f t="shared" si="7"/>
        <v>22</v>
      </c>
      <c r="AF20" s="485">
        <f t="shared" si="7"/>
        <v>24</v>
      </c>
      <c r="AG20" s="485">
        <f t="shared" si="7"/>
        <v>24</v>
      </c>
      <c r="AH20" s="485">
        <f t="shared" si="7"/>
        <v>24</v>
      </c>
      <c r="AI20" s="485">
        <f t="shared" si="7"/>
        <v>24</v>
      </c>
      <c r="AJ20" s="485">
        <f t="shared" si="7"/>
        <v>24</v>
      </c>
      <c r="AK20" s="485">
        <f t="shared" si="7"/>
        <v>26</v>
      </c>
      <c r="AL20" s="485">
        <f t="shared" si="7"/>
        <v>24</v>
      </c>
      <c r="AM20" s="485">
        <f t="shared" si="7"/>
        <v>26</v>
      </c>
      <c r="AN20" s="485">
        <f t="shared" si="7"/>
        <v>22</v>
      </c>
      <c r="AO20" s="485">
        <f t="shared" si="7"/>
        <v>24</v>
      </c>
      <c r="AP20" s="485">
        <f t="shared" si="7"/>
        <v>26</v>
      </c>
      <c r="AQ20" s="485">
        <f t="shared" si="7"/>
        <v>26</v>
      </c>
      <c r="AR20" s="485">
        <f t="shared" si="7"/>
        <v>24</v>
      </c>
      <c r="AS20" s="485">
        <f t="shared" si="7"/>
        <v>36</v>
      </c>
      <c r="AT20" s="485">
        <f t="shared" si="7"/>
        <v>36</v>
      </c>
      <c r="AU20" s="485">
        <f t="shared" ref="AU20" si="8">SUM(AU21:AU33)</f>
        <v>36</v>
      </c>
      <c r="AV20" s="485">
        <f t="shared" si="7"/>
        <v>36</v>
      </c>
      <c r="AW20" s="485">
        <f t="shared" si="7"/>
        <v>36</v>
      </c>
      <c r="AX20" s="485">
        <f t="shared" si="7"/>
        <v>36</v>
      </c>
      <c r="AY20" s="485">
        <f>SUM(AY21:AY33)</f>
        <v>0</v>
      </c>
      <c r="AZ20" s="485">
        <f t="shared" si="7"/>
        <v>644</v>
      </c>
      <c r="BA20" s="485"/>
      <c r="BB20" s="485"/>
      <c r="BC20" s="485"/>
      <c r="BD20" s="485"/>
      <c r="BE20" s="485"/>
      <c r="BF20" s="485"/>
      <c r="BG20" s="485"/>
      <c r="BH20" s="485"/>
      <c r="BI20" s="485">
        <f t="shared" si="7"/>
        <v>996</v>
      </c>
    </row>
    <row r="21" spans="1:61" ht="26.25" customHeight="1" thickBot="1">
      <c r="A21" s="403"/>
      <c r="B21" s="204" t="s">
        <v>15</v>
      </c>
      <c r="C21" s="262" t="s">
        <v>122</v>
      </c>
      <c r="D21" s="113" t="s">
        <v>48</v>
      </c>
      <c r="E21" s="121">
        <v>2</v>
      </c>
      <c r="F21" s="121">
        <v>4</v>
      </c>
      <c r="G21" s="121">
        <v>2</v>
      </c>
      <c r="H21" s="121">
        <v>4</v>
      </c>
      <c r="I21" s="121">
        <v>2</v>
      </c>
      <c r="J21" s="121">
        <v>4</v>
      </c>
      <c r="K21" s="121">
        <v>2</v>
      </c>
      <c r="L21" s="121">
        <v>4</v>
      </c>
      <c r="M21" s="121">
        <v>2</v>
      </c>
      <c r="N21" s="121">
        <v>2</v>
      </c>
      <c r="O21" s="121">
        <v>2</v>
      </c>
      <c r="P21" s="121">
        <v>2</v>
      </c>
      <c r="Q21" s="121">
        <v>2</v>
      </c>
      <c r="R21" s="121">
        <v>2</v>
      </c>
      <c r="S21" s="259">
        <v>2</v>
      </c>
      <c r="T21" s="128">
        <v>2</v>
      </c>
      <c r="U21" s="203"/>
      <c r="V21" s="175" t="s">
        <v>169</v>
      </c>
      <c r="W21" s="50">
        <f>SUM(E21:V21)</f>
        <v>40</v>
      </c>
      <c r="X21" s="131"/>
      <c r="Y21" s="131"/>
      <c r="Z21" s="495">
        <v>4</v>
      </c>
      <c r="AA21" s="496">
        <v>4</v>
      </c>
      <c r="AB21" s="114">
        <v>4</v>
      </c>
      <c r="AC21" s="114">
        <v>2</v>
      </c>
      <c r="AD21" s="114">
        <v>4</v>
      </c>
      <c r="AE21" s="114">
        <v>2</v>
      </c>
      <c r="AF21" s="114">
        <v>4</v>
      </c>
      <c r="AG21" s="114">
        <v>2</v>
      </c>
      <c r="AH21" s="114">
        <v>2</v>
      </c>
      <c r="AI21" s="114">
        <v>2</v>
      </c>
      <c r="AJ21" s="114">
        <v>4</v>
      </c>
      <c r="AK21" s="114">
        <v>2</v>
      </c>
      <c r="AL21" s="114">
        <v>4</v>
      </c>
      <c r="AM21" s="114">
        <v>4</v>
      </c>
      <c r="AN21" s="114">
        <v>4</v>
      </c>
      <c r="AO21" s="114">
        <v>2</v>
      </c>
      <c r="AP21" s="114">
        <v>2</v>
      </c>
      <c r="AQ21" s="114">
        <v>4</v>
      </c>
      <c r="AR21" s="114">
        <v>4</v>
      </c>
      <c r="AS21" s="224"/>
      <c r="AT21" s="224"/>
      <c r="AU21" s="224"/>
      <c r="AV21" s="133"/>
      <c r="AW21" s="133"/>
      <c r="AX21" s="133"/>
      <c r="AY21" s="211" t="s">
        <v>169</v>
      </c>
      <c r="AZ21" s="50">
        <f>SUM(Z21:AV21,AW21:AY21)</f>
        <v>60</v>
      </c>
      <c r="BA21" s="485"/>
      <c r="BB21" s="485"/>
      <c r="BC21" s="485"/>
      <c r="BD21" s="485"/>
      <c r="BE21" s="485"/>
      <c r="BF21" s="485"/>
      <c r="BG21" s="485"/>
      <c r="BH21" s="485"/>
      <c r="BI21" s="129">
        <f t="shared" ref="BI21:BI33" si="9">SUM(W21,AZ21)</f>
        <v>100</v>
      </c>
    </row>
    <row r="22" spans="1:61" ht="24.75" customHeight="1" thickBot="1">
      <c r="A22" s="403"/>
      <c r="B22" s="168" t="s">
        <v>80</v>
      </c>
      <c r="C22" s="263" t="s">
        <v>123</v>
      </c>
      <c r="D22" s="9" t="s">
        <v>48</v>
      </c>
      <c r="E22" s="121">
        <v>4</v>
      </c>
      <c r="F22" s="121">
        <v>2</v>
      </c>
      <c r="G22" s="121">
        <v>4</v>
      </c>
      <c r="H22" s="121">
        <v>2</v>
      </c>
      <c r="I22" s="121">
        <v>4</v>
      </c>
      <c r="J22" s="121">
        <v>2</v>
      </c>
      <c r="K22" s="121">
        <v>4</v>
      </c>
      <c r="L22" s="121">
        <v>2</v>
      </c>
      <c r="M22" s="121">
        <v>4</v>
      </c>
      <c r="N22" s="121">
        <v>2</v>
      </c>
      <c r="O22" s="121">
        <v>4</v>
      </c>
      <c r="P22" s="121">
        <v>2</v>
      </c>
      <c r="Q22" s="121">
        <v>4</v>
      </c>
      <c r="R22" s="121">
        <v>2</v>
      </c>
      <c r="S22" s="259">
        <v>4</v>
      </c>
      <c r="T22" s="128">
        <v>2</v>
      </c>
      <c r="U22" s="203"/>
      <c r="V22" s="175" t="s">
        <v>171</v>
      </c>
      <c r="W22" s="50">
        <f t="shared" ref="W22:W33" si="10">SUM(E22:V22)</f>
        <v>48</v>
      </c>
      <c r="X22" s="131"/>
      <c r="Y22" s="131"/>
      <c r="Z22" s="495"/>
      <c r="AA22" s="496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224"/>
      <c r="AT22" s="224"/>
      <c r="AU22" s="224"/>
      <c r="AV22" s="133"/>
      <c r="AW22" s="133"/>
      <c r="AX22" s="133"/>
      <c r="AY22" s="211"/>
      <c r="AZ22" s="50">
        <f>SUM(Z22:AA22)</f>
        <v>0</v>
      </c>
      <c r="BA22" s="485"/>
      <c r="BB22" s="485"/>
      <c r="BC22" s="485"/>
      <c r="BD22" s="485"/>
      <c r="BE22" s="485"/>
      <c r="BF22" s="485"/>
      <c r="BG22" s="485"/>
      <c r="BH22" s="485"/>
      <c r="BI22" s="129">
        <f t="shared" si="9"/>
        <v>48</v>
      </c>
    </row>
    <row r="23" spans="1:61" ht="24.75" customHeight="1" thickBot="1">
      <c r="A23" s="403"/>
      <c r="B23" s="488" t="s">
        <v>110</v>
      </c>
      <c r="C23" s="487" t="s">
        <v>224</v>
      </c>
      <c r="D23" s="9" t="s">
        <v>48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259"/>
      <c r="T23" s="128"/>
      <c r="U23" s="203">
        <v>36</v>
      </c>
      <c r="V23" s="175"/>
      <c r="W23" s="50">
        <f t="shared" si="10"/>
        <v>36</v>
      </c>
      <c r="X23" s="131"/>
      <c r="Y23" s="131"/>
      <c r="Z23" s="495"/>
      <c r="AA23" s="496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224"/>
      <c r="AT23" s="224"/>
      <c r="AU23" s="224"/>
      <c r="AV23" s="133"/>
      <c r="AW23" s="133"/>
      <c r="AX23" s="133"/>
      <c r="AY23" s="211"/>
      <c r="AZ23" s="50">
        <f>SUM(Z23:AA23)</f>
        <v>0</v>
      </c>
      <c r="BA23" s="485"/>
      <c r="BB23" s="485"/>
      <c r="BC23" s="485"/>
      <c r="BD23" s="485"/>
      <c r="BE23" s="485"/>
      <c r="BF23" s="485"/>
      <c r="BG23" s="485"/>
      <c r="BH23" s="485"/>
      <c r="BI23" s="129">
        <f t="shared" si="9"/>
        <v>36</v>
      </c>
    </row>
    <row r="24" spans="1:61" ht="25.5" customHeight="1" thickBot="1">
      <c r="A24" s="403"/>
      <c r="B24" s="192" t="s">
        <v>137</v>
      </c>
      <c r="C24" s="144" t="s">
        <v>138</v>
      </c>
      <c r="D24" s="9" t="s">
        <v>48</v>
      </c>
      <c r="E24" s="30">
        <v>8</v>
      </c>
      <c r="F24" s="31">
        <v>6</v>
      </c>
      <c r="G24" s="31">
        <v>6</v>
      </c>
      <c r="H24" s="31">
        <v>8</v>
      </c>
      <c r="I24" s="31">
        <v>6</v>
      </c>
      <c r="J24" s="31">
        <v>8</v>
      </c>
      <c r="K24" s="31">
        <v>8</v>
      </c>
      <c r="L24" s="31">
        <v>8</v>
      </c>
      <c r="M24" s="31">
        <v>6</v>
      </c>
      <c r="N24" s="31">
        <v>8</v>
      </c>
      <c r="O24" s="31">
        <v>6</v>
      </c>
      <c r="P24" s="31">
        <v>8</v>
      </c>
      <c r="Q24" s="31">
        <v>6</v>
      </c>
      <c r="R24" s="31">
        <v>8</v>
      </c>
      <c r="S24" s="31">
        <v>6</v>
      </c>
      <c r="T24" s="31">
        <v>8</v>
      </c>
      <c r="U24" s="203"/>
      <c r="V24" s="175" t="s">
        <v>169</v>
      </c>
      <c r="W24" s="50">
        <f t="shared" si="10"/>
        <v>114</v>
      </c>
      <c r="X24" s="12"/>
      <c r="Y24" s="12"/>
      <c r="Z24" s="497">
        <v>6</v>
      </c>
      <c r="AA24" s="497">
        <v>6</v>
      </c>
      <c r="AB24" s="31">
        <v>6</v>
      </c>
      <c r="AC24" s="31">
        <v>6</v>
      </c>
      <c r="AD24" s="31">
        <v>8</v>
      </c>
      <c r="AE24" s="31">
        <v>6</v>
      </c>
      <c r="AF24" s="31">
        <v>6</v>
      </c>
      <c r="AG24" s="31">
        <v>6</v>
      </c>
      <c r="AH24" s="31">
        <v>8</v>
      </c>
      <c r="AI24" s="31">
        <v>8</v>
      </c>
      <c r="AJ24" s="31">
        <v>6</v>
      </c>
      <c r="AK24" s="31">
        <v>6</v>
      </c>
      <c r="AL24" s="31">
        <v>6</v>
      </c>
      <c r="AM24" s="31">
        <v>6</v>
      </c>
      <c r="AN24" s="31">
        <v>6</v>
      </c>
      <c r="AO24" s="31">
        <v>6</v>
      </c>
      <c r="AP24" s="31">
        <v>8</v>
      </c>
      <c r="AQ24" s="31">
        <v>6</v>
      </c>
      <c r="AR24" s="31">
        <v>6</v>
      </c>
      <c r="AS24" s="224"/>
      <c r="AT24" s="224"/>
      <c r="AU24" s="224"/>
      <c r="AV24" s="143"/>
      <c r="AW24" s="143"/>
      <c r="AX24" s="143"/>
      <c r="AY24" s="138" t="s">
        <v>169</v>
      </c>
      <c r="AZ24" s="33">
        <f>SUM(AB24:AR24)</f>
        <v>110</v>
      </c>
      <c r="BA24" s="485"/>
      <c r="BB24" s="485"/>
      <c r="BC24" s="485"/>
      <c r="BD24" s="485"/>
      <c r="BE24" s="485"/>
      <c r="BF24" s="485"/>
      <c r="BG24" s="485"/>
      <c r="BH24" s="485"/>
      <c r="BI24" s="44">
        <f t="shared" si="9"/>
        <v>224</v>
      </c>
    </row>
    <row r="25" spans="1:61" ht="24.75" customHeight="1" thickBot="1">
      <c r="A25" s="403"/>
      <c r="B25" s="192" t="s">
        <v>173</v>
      </c>
      <c r="C25" s="144" t="s">
        <v>139</v>
      </c>
      <c r="D25" s="9" t="s">
        <v>48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258"/>
      <c r="T25" s="260"/>
      <c r="U25" s="203"/>
      <c r="V25" s="175"/>
      <c r="W25" s="50">
        <f t="shared" si="10"/>
        <v>0</v>
      </c>
      <c r="X25" s="12"/>
      <c r="Y25" s="12"/>
      <c r="Z25" s="498"/>
      <c r="AA25" s="497"/>
      <c r="AB25" s="39"/>
      <c r="AC25" s="39"/>
      <c r="AD25" s="39"/>
      <c r="AE25" s="39"/>
      <c r="AF25" s="39"/>
      <c r="AG25" s="39"/>
      <c r="AH25" s="83"/>
      <c r="AI25" s="139"/>
      <c r="AJ25" s="139"/>
      <c r="AK25" s="139"/>
      <c r="AL25" s="139"/>
      <c r="AM25" s="139"/>
      <c r="AN25" s="139"/>
      <c r="AO25" s="139"/>
      <c r="AP25" s="139"/>
      <c r="AQ25" s="79"/>
      <c r="AR25" s="79"/>
      <c r="AS25" s="224">
        <v>36</v>
      </c>
      <c r="AT25" s="224"/>
      <c r="AU25" s="224"/>
      <c r="AV25" s="146"/>
      <c r="AW25" s="146"/>
      <c r="AX25" s="146"/>
      <c r="AY25" s="291" t="s">
        <v>168</v>
      </c>
      <c r="AZ25" s="50">
        <f>SUM(AS25:AY25)</f>
        <v>36</v>
      </c>
      <c r="BA25" s="485"/>
      <c r="BB25" s="485"/>
      <c r="BC25" s="485"/>
      <c r="BD25" s="485"/>
      <c r="BE25" s="485"/>
      <c r="BF25" s="485"/>
      <c r="BG25" s="485"/>
      <c r="BH25" s="485"/>
      <c r="BI25" s="44">
        <f t="shared" si="9"/>
        <v>36</v>
      </c>
    </row>
    <row r="26" spans="1:61" ht="24.75" customHeight="1" thickBot="1">
      <c r="A26" s="403"/>
      <c r="B26" s="192" t="s">
        <v>140</v>
      </c>
      <c r="C26" s="144" t="s">
        <v>141</v>
      </c>
      <c r="D26" s="9" t="s">
        <v>48</v>
      </c>
      <c r="E26" s="121">
        <v>4</v>
      </c>
      <c r="F26" s="121">
        <v>4</v>
      </c>
      <c r="G26" s="121">
        <v>4</v>
      </c>
      <c r="H26" s="121">
        <v>4</v>
      </c>
      <c r="I26" s="121">
        <v>2</v>
      </c>
      <c r="J26" s="121">
        <v>4</v>
      </c>
      <c r="K26" s="121">
        <v>2</v>
      </c>
      <c r="L26" s="121">
        <v>4</v>
      </c>
      <c r="M26" s="121">
        <v>4</v>
      </c>
      <c r="N26" s="121">
        <v>4</v>
      </c>
      <c r="O26" s="121">
        <v>4</v>
      </c>
      <c r="P26" s="121">
        <v>2</v>
      </c>
      <c r="Q26" s="121">
        <v>2</v>
      </c>
      <c r="R26" s="121">
        <v>4</v>
      </c>
      <c r="S26" s="121">
        <v>2</v>
      </c>
      <c r="T26" s="121">
        <v>4</v>
      </c>
      <c r="U26" s="203"/>
      <c r="V26" s="175" t="s">
        <v>169</v>
      </c>
      <c r="W26" s="50">
        <f>SUM(E26:V26)</f>
        <v>54</v>
      </c>
      <c r="X26" s="12"/>
      <c r="Y26" s="12"/>
      <c r="Z26" s="498">
        <v>6</v>
      </c>
      <c r="AA26" s="497">
        <v>4</v>
      </c>
      <c r="AB26" s="31">
        <v>4</v>
      </c>
      <c r="AC26" s="31">
        <v>4</v>
      </c>
      <c r="AD26" s="31">
        <v>4</v>
      </c>
      <c r="AE26" s="31">
        <v>4</v>
      </c>
      <c r="AF26" s="31">
        <v>4</v>
      </c>
      <c r="AG26" s="31">
        <v>6</v>
      </c>
      <c r="AH26" s="31">
        <v>4</v>
      </c>
      <c r="AI26" s="31">
        <v>4</v>
      </c>
      <c r="AJ26" s="31">
        <v>4</v>
      </c>
      <c r="AK26" s="31">
        <v>6</v>
      </c>
      <c r="AL26" s="31">
        <v>4</v>
      </c>
      <c r="AM26" s="31">
        <v>4</v>
      </c>
      <c r="AN26" s="31">
        <v>4</v>
      </c>
      <c r="AO26" s="31">
        <v>4</v>
      </c>
      <c r="AP26" s="31">
        <v>6</v>
      </c>
      <c r="AQ26" s="31">
        <v>4</v>
      </c>
      <c r="AR26" s="31">
        <v>4</v>
      </c>
      <c r="AS26" s="224"/>
      <c r="AT26" s="224"/>
      <c r="AU26" s="224"/>
      <c r="AV26" s="133"/>
      <c r="AW26" s="133"/>
      <c r="AX26" s="133"/>
      <c r="AY26" s="36" t="s">
        <v>169</v>
      </c>
      <c r="AZ26" s="50">
        <f>SUM(AB26:AR26)</f>
        <v>74</v>
      </c>
      <c r="BA26" s="485"/>
      <c r="BB26" s="485"/>
      <c r="BC26" s="485"/>
      <c r="BD26" s="485"/>
      <c r="BE26" s="485"/>
      <c r="BF26" s="485"/>
      <c r="BG26" s="485"/>
      <c r="BH26" s="485"/>
      <c r="BI26" s="44">
        <f>SUM(W26,AZ26)</f>
        <v>128</v>
      </c>
    </row>
    <row r="27" spans="1:61" ht="24.75" customHeight="1" thickBot="1">
      <c r="A27" s="403"/>
      <c r="B27" s="192" t="s">
        <v>175</v>
      </c>
      <c r="C27" s="144" t="s">
        <v>142</v>
      </c>
      <c r="D27" s="9" t="s">
        <v>48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258"/>
      <c r="T27" s="260"/>
      <c r="U27" s="203"/>
      <c r="V27" s="175"/>
      <c r="W27" s="50">
        <f t="shared" si="10"/>
        <v>0</v>
      </c>
      <c r="X27" s="12"/>
      <c r="Y27" s="12"/>
      <c r="Z27" s="498"/>
      <c r="AA27" s="497"/>
      <c r="AB27" s="31"/>
      <c r="AC27" s="31"/>
      <c r="AD27" s="31"/>
      <c r="AE27" s="31"/>
      <c r="AF27" s="31"/>
      <c r="AG27" s="31"/>
      <c r="AH27" s="82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224"/>
      <c r="AT27" s="224">
        <v>36</v>
      </c>
      <c r="AU27" s="224">
        <v>36</v>
      </c>
      <c r="AV27" s="224"/>
      <c r="AW27" s="224"/>
      <c r="AX27" s="224"/>
      <c r="AY27" s="291" t="s">
        <v>168</v>
      </c>
      <c r="AZ27" s="50">
        <f>SUM(Z27:AY27)</f>
        <v>72</v>
      </c>
      <c r="BA27" s="485"/>
      <c r="BB27" s="485"/>
      <c r="BC27" s="485"/>
      <c r="BD27" s="485"/>
      <c r="BE27" s="485"/>
      <c r="BF27" s="485"/>
      <c r="BG27" s="485"/>
      <c r="BH27" s="485"/>
      <c r="BI27" s="44">
        <f t="shared" si="9"/>
        <v>72</v>
      </c>
    </row>
    <row r="28" spans="1:61" ht="24.75" customHeight="1" thickBot="1">
      <c r="A28" s="403"/>
      <c r="B28" s="192" t="s">
        <v>125</v>
      </c>
      <c r="C28" s="144" t="s">
        <v>126</v>
      </c>
      <c r="D28" s="9" t="s">
        <v>48</v>
      </c>
      <c r="E28" s="30">
        <v>2</v>
      </c>
      <c r="F28" s="30">
        <v>4</v>
      </c>
      <c r="G28" s="30">
        <v>4</v>
      </c>
      <c r="H28" s="30">
        <v>4</v>
      </c>
      <c r="I28" s="30">
        <v>4</v>
      </c>
      <c r="J28" s="30">
        <v>4</v>
      </c>
      <c r="K28" s="30">
        <v>4</v>
      </c>
      <c r="L28" s="30">
        <v>4</v>
      </c>
      <c r="M28" s="30">
        <v>4</v>
      </c>
      <c r="N28" s="30">
        <v>4</v>
      </c>
      <c r="O28" s="30">
        <v>4</v>
      </c>
      <c r="P28" s="30">
        <v>4</v>
      </c>
      <c r="Q28" s="30">
        <v>4</v>
      </c>
      <c r="R28" s="30">
        <v>4</v>
      </c>
      <c r="S28" s="30">
        <v>2</v>
      </c>
      <c r="T28" s="30">
        <v>4</v>
      </c>
      <c r="U28" s="203"/>
      <c r="V28" s="175" t="s">
        <v>169</v>
      </c>
      <c r="W28" s="50">
        <f t="shared" si="10"/>
        <v>60</v>
      </c>
      <c r="X28" s="12"/>
      <c r="Y28" s="12"/>
      <c r="Z28" s="498">
        <v>2</v>
      </c>
      <c r="AA28" s="497">
        <v>2</v>
      </c>
      <c r="AB28" s="31">
        <v>2</v>
      </c>
      <c r="AC28" s="31">
        <v>2</v>
      </c>
      <c r="AD28" s="31">
        <v>2</v>
      </c>
      <c r="AE28" s="31">
        <v>2</v>
      </c>
      <c r="AF28" s="31">
        <v>4</v>
      </c>
      <c r="AG28" s="31">
        <v>2</v>
      </c>
      <c r="AH28" s="31">
        <v>4</v>
      </c>
      <c r="AI28" s="31">
        <v>2</v>
      </c>
      <c r="AJ28" s="31">
        <v>4</v>
      </c>
      <c r="AK28" s="31">
        <v>4</v>
      </c>
      <c r="AL28" s="31">
        <v>4</v>
      </c>
      <c r="AM28" s="31">
        <v>4</v>
      </c>
      <c r="AN28" s="31">
        <v>2</v>
      </c>
      <c r="AO28" s="31">
        <v>4</v>
      </c>
      <c r="AP28" s="31">
        <v>4</v>
      </c>
      <c r="AQ28" s="31">
        <v>4</v>
      </c>
      <c r="AR28" s="31">
        <v>4</v>
      </c>
      <c r="AS28" s="224"/>
      <c r="AT28" s="224"/>
      <c r="AU28" s="224"/>
      <c r="AV28" s="224"/>
      <c r="AW28" s="224"/>
      <c r="AX28" s="224"/>
      <c r="AY28" s="291" t="s">
        <v>169</v>
      </c>
      <c r="AZ28" s="50">
        <f>SUM(Z28:AY28)</f>
        <v>58</v>
      </c>
      <c r="BA28" s="485"/>
      <c r="BB28" s="485"/>
      <c r="BC28" s="485"/>
      <c r="BD28" s="485"/>
      <c r="BE28" s="485"/>
      <c r="BF28" s="485"/>
      <c r="BG28" s="485"/>
      <c r="BH28" s="485"/>
      <c r="BI28" s="44">
        <f t="shared" si="9"/>
        <v>118</v>
      </c>
    </row>
    <row r="29" spans="1:61" ht="24.75" customHeight="1" thickBot="1">
      <c r="A29" s="403"/>
      <c r="B29" s="192" t="s">
        <v>16</v>
      </c>
      <c r="C29" s="144" t="s">
        <v>143</v>
      </c>
      <c r="D29" s="9" t="s">
        <v>48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58"/>
      <c r="T29" s="260"/>
      <c r="U29" s="203"/>
      <c r="V29" s="175"/>
      <c r="W29" s="50">
        <f t="shared" si="10"/>
        <v>0</v>
      </c>
      <c r="X29" s="12"/>
      <c r="Y29" s="12"/>
      <c r="Z29" s="498">
        <v>2</v>
      </c>
      <c r="AA29" s="497">
        <v>2</v>
      </c>
      <c r="AB29" s="132">
        <v>4</v>
      </c>
      <c r="AC29" s="132">
        <v>4</v>
      </c>
      <c r="AD29" s="132">
        <v>4</v>
      </c>
      <c r="AE29" s="132">
        <v>4</v>
      </c>
      <c r="AF29" s="132">
        <v>4</v>
      </c>
      <c r="AG29" s="132">
        <v>4</v>
      </c>
      <c r="AH29" s="132">
        <v>4</v>
      </c>
      <c r="AI29" s="132">
        <v>4</v>
      </c>
      <c r="AJ29" s="132">
        <v>4</v>
      </c>
      <c r="AK29" s="132">
        <v>4</v>
      </c>
      <c r="AL29" s="132">
        <v>4</v>
      </c>
      <c r="AM29" s="132">
        <v>4</v>
      </c>
      <c r="AN29" s="132">
        <v>4</v>
      </c>
      <c r="AO29" s="132">
        <v>4</v>
      </c>
      <c r="AP29" s="132">
        <v>4</v>
      </c>
      <c r="AQ29" s="132">
        <v>4</v>
      </c>
      <c r="AR29" s="132">
        <v>4</v>
      </c>
      <c r="AS29" s="224"/>
      <c r="AT29" s="224"/>
      <c r="AU29" s="224"/>
      <c r="AV29" s="133"/>
      <c r="AW29" s="133"/>
      <c r="AX29" s="133"/>
      <c r="AY29" s="36" t="s">
        <v>171</v>
      </c>
      <c r="AZ29" s="50">
        <f>SUM(Z29:AV29,AW29:AY29)</f>
        <v>72</v>
      </c>
      <c r="BA29" s="485"/>
      <c r="BB29" s="485"/>
      <c r="BC29" s="485"/>
      <c r="BD29" s="485"/>
      <c r="BE29" s="485"/>
      <c r="BF29" s="485"/>
      <c r="BG29" s="485"/>
      <c r="BH29" s="485"/>
      <c r="BI29" s="44">
        <f t="shared" si="9"/>
        <v>72</v>
      </c>
    </row>
    <row r="30" spans="1:61" ht="24.75" customHeight="1" thickBot="1">
      <c r="A30" s="403"/>
      <c r="B30" s="192" t="s">
        <v>144</v>
      </c>
      <c r="C30" s="144" t="s">
        <v>145</v>
      </c>
      <c r="D30" s="9" t="s">
        <v>48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58"/>
      <c r="T30" s="260"/>
      <c r="U30" s="203"/>
      <c r="V30" s="175"/>
      <c r="W30" s="50">
        <f t="shared" si="10"/>
        <v>0</v>
      </c>
      <c r="X30" s="12"/>
      <c r="Y30" s="12"/>
      <c r="Z30" s="498"/>
      <c r="AA30" s="497"/>
      <c r="AB30" s="31"/>
      <c r="AC30" s="31"/>
      <c r="AD30" s="31"/>
      <c r="AE30" s="31"/>
      <c r="AF30" s="31"/>
      <c r="AG30" s="31"/>
      <c r="AH30" s="82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224"/>
      <c r="AT30" s="224"/>
      <c r="AU30" s="224"/>
      <c r="AV30" s="224">
        <v>36</v>
      </c>
      <c r="AW30" s="224"/>
      <c r="AX30" s="224"/>
      <c r="AY30" s="291" t="s">
        <v>168</v>
      </c>
      <c r="AZ30" s="50">
        <f>SUM(Z30:AW30)</f>
        <v>36</v>
      </c>
      <c r="BA30" s="485"/>
      <c r="BB30" s="485"/>
      <c r="BC30" s="485"/>
      <c r="BD30" s="485"/>
      <c r="BE30" s="485"/>
      <c r="BF30" s="485"/>
      <c r="BG30" s="485"/>
      <c r="BH30" s="485"/>
      <c r="BI30" s="44">
        <f t="shared" si="9"/>
        <v>36</v>
      </c>
    </row>
    <row r="31" spans="1:61" ht="24.75" customHeight="1" thickBot="1">
      <c r="A31" s="403"/>
      <c r="B31" s="192" t="s">
        <v>146</v>
      </c>
      <c r="C31" s="144" t="s">
        <v>147</v>
      </c>
      <c r="D31" s="9" t="s">
        <v>48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258"/>
      <c r="T31" s="260"/>
      <c r="U31" s="203"/>
      <c r="V31" s="175"/>
      <c r="W31" s="50">
        <f t="shared" si="10"/>
        <v>0</v>
      </c>
      <c r="X31" s="12"/>
      <c r="Y31" s="12"/>
      <c r="Z31" s="498"/>
      <c r="AA31" s="497"/>
      <c r="AB31" s="31"/>
      <c r="AC31" s="31"/>
      <c r="AD31" s="31"/>
      <c r="AE31" s="31"/>
      <c r="AF31" s="31"/>
      <c r="AG31" s="31"/>
      <c r="AH31" s="82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224"/>
      <c r="AT31" s="224"/>
      <c r="AU31" s="224"/>
      <c r="AV31" s="224"/>
      <c r="AW31" s="224">
        <v>36</v>
      </c>
      <c r="AX31" s="224"/>
      <c r="AY31" s="291" t="s">
        <v>168</v>
      </c>
      <c r="AZ31" s="50">
        <f>SUM(Z31:AW31)</f>
        <v>36</v>
      </c>
      <c r="BA31" s="485"/>
      <c r="BB31" s="485"/>
      <c r="BC31" s="485"/>
      <c r="BD31" s="485"/>
      <c r="BE31" s="485"/>
      <c r="BF31" s="485"/>
      <c r="BG31" s="485"/>
      <c r="BH31" s="485"/>
      <c r="BI31" s="44">
        <f t="shared" si="9"/>
        <v>36</v>
      </c>
    </row>
    <row r="32" spans="1:61" ht="25.5" customHeight="1" thickBot="1">
      <c r="A32" s="403"/>
      <c r="B32" s="192" t="s">
        <v>17</v>
      </c>
      <c r="C32" s="163" t="s">
        <v>148</v>
      </c>
      <c r="D32" s="9" t="s">
        <v>48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258"/>
      <c r="T32" s="260"/>
      <c r="U32" s="203"/>
      <c r="V32" s="175"/>
      <c r="W32" s="50">
        <f t="shared" si="10"/>
        <v>0</v>
      </c>
      <c r="X32" s="12"/>
      <c r="Y32" s="12"/>
      <c r="Z32" s="498">
        <v>2</v>
      </c>
      <c r="AA32" s="497">
        <v>2</v>
      </c>
      <c r="AB32" s="114">
        <v>2</v>
      </c>
      <c r="AC32" s="114">
        <v>4</v>
      </c>
      <c r="AD32" s="114">
        <v>2</v>
      </c>
      <c r="AE32" s="114">
        <v>4</v>
      </c>
      <c r="AF32" s="114">
        <v>2</v>
      </c>
      <c r="AG32" s="114">
        <v>4</v>
      </c>
      <c r="AH32" s="114">
        <v>2</v>
      </c>
      <c r="AI32" s="114">
        <v>4</v>
      </c>
      <c r="AJ32" s="114">
        <v>2</v>
      </c>
      <c r="AK32" s="114">
        <v>4</v>
      </c>
      <c r="AL32" s="114">
        <v>2</v>
      </c>
      <c r="AM32" s="114">
        <v>4</v>
      </c>
      <c r="AN32" s="114">
        <v>2</v>
      </c>
      <c r="AO32" s="114">
        <v>4</v>
      </c>
      <c r="AP32" s="114">
        <v>2</v>
      </c>
      <c r="AQ32" s="114">
        <v>4</v>
      </c>
      <c r="AR32" s="114">
        <v>2</v>
      </c>
      <c r="AS32" s="224"/>
      <c r="AT32" s="224"/>
      <c r="AU32" s="224"/>
      <c r="AV32" s="133"/>
      <c r="AW32" s="133"/>
      <c r="AX32" s="133"/>
      <c r="AY32" s="211" t="s">
        <v>171</v>
      </c>
      <c r="AZ32" s="50">
        <f>SUM(Z32:AV32,AW32:AY32)</f>
        <v>54</v>
      </c>
      <c r="BA32" s="485"/>
      <c r="BB32" s="485"/>
      <c r="BC32" s="485"/>
      <c r="BD32" s="485"/>
      <c r="BE32" s="485"/>
      <c r="BF32" s="485"/>
      <c r="BG32" s="485"/>
      <c r="BH32" s="485"/>
      <c r="BI32" s="44">
        <f t="shared" si="9"/>
        <v>54</v>
      </c>
    </row>
    <row r="33" spans="1:61" ht="25.5" customHeight="1" thickBot="1">
      <c r="A33" s="403"/>
      <c r="B33" s="165" t="s">
        <v>111</v>
      </c>
      <c r="C33" s="19" t="s">
        <v>149</v>
      </c>
      <c r="D33" s="51" t="s">
        <v>48</v>
      </c>
      <c r="E33" s="42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249"/>
      <c r="T33" s="261"/>
      <c r="U33" s="203"/>
      <c r="V33" s="175"/>
      <c r="W33" s="50">
        <f t="shared" si="10"/>
        <v>0</v>
      </c>
      <c r="X33" s="136"/>
      <c r="Y33" s="136"/>
      <c r="Z33" s="490"/>
      <c r="AA33" s="491"/>
      <c r="AB33" s="39"/>
      <c r="AC33" s="39"/>
      <c r="AD33" s="39"/>
      <c r="AE33" s="39"/>
      <c r="AF33" s="39"/>
      <c r="AG33" s="39"/>
      <c r="AH33" s="83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224"/>
      <c r="AT33" s="224"/>
      <c r="AU33" s="224"/>
      <c r="AV33" s="206"/>
      <c r="AW33" s="206"/>
      <c r="AX33" s="206">
        <v>36</v>
      </c>
      <c r="AY33" s="205" t="s">
        <v>168</v>
      </c>
      <c r="AZ33" s="141">
        <f>SUM(Z33:AY33)</f>
        <v>36</v>
      </c>
      <c r="BA33" s="485"/>
      <c r="BB33" s="485"/>
      <c r="BC33" s="485"/>
      <c r="BD33" s="485"/>
      <c r="BE33" s="485"/>
      <c r="BF33" s="485"/>
      <c r="BG33" s="485"/>
      <c r="BH33" s="485"/>
      <c r="BI33" s="142">
        <f t="shared" si="9"/>
        <v>36</v>
      </c>
    </row>
    <row r="34" spans="1:61" ht="15.75" customHeight="1" thickBot="1">
      <c r="A34" s="403"/>
      <c r="B34" s="429" t="s">
        <v>49</v>
      </c>
      <c r="C34" s="405"/>
      <c r="D34" s="430"/>
      <c r="E34" s="207">
        <f t="shared" ref="E34:U34" si="11">SUM(E8,E11,E13,E20)</f>
        <v>36</v>
      </c>
      <c r="F34" s="207">
        <f t="shared" si="11"/>
        <v>36</v>
      </c>
      <c r="G34" s="207">
        <f t="shared" si="11"/>
        <v>36</v>
      </c>
      <c r="H34" s="207">
        <f t="shared" si="11"/>
        <v>36</v>
      </c>
      <c r="I34" s="207">
        <f t="shared" si="11"/>
        <v>36</v>
      </c>
      <c r="J34" s="207">
        <f t="shared" si="11"/>
        <v>36</v>
      </c>
      <c r="K34" s="207">
        <f t="shared" si="11"/>
        <v>36</v>
      </c>
      <c r="L34" s="207">
        <f t="shared" si="11"/>
        <v>36</v>
      </c>
      <c r="M34" s="207">
        <f t="shared" si="11"/>
        <v>36</v>
      </c>
      <c r="N34" s="207">
        <f t="shared" si="11"/>
        <v>36</v>
      </c>
      <c r="O34" s="207">
        <f t="shared" si="11"/>
        <v>36</v>
      </c>
      <c r="P34" s="207">
        <f t="shared" si="11"/>
        <v>36</v>
      </c>
      <c r="Q34" s="207">
        <f t="shared" si="11"/>
        <v>36</v>
      </c>
      <c r="R34" s="207">
        <f t="shared" si="11"/>
        <v>36</v>
      </c>
      <c r="S34" s="207">
        <f t="shared" si="11"/>
        <v>36</v>
      </c>
      <c r="T34" s="207">
        <f t="shared" si="11"/>
        <v>36</v>
      </c>
      <c r="U34" s="203">
        <f t="shared" si="11"/>
        <v>36</v>
      </c>
      <c r="V34" s="175"/>
      <c r="W34" s="210">
        <f>SUM(W8,W11,W13,W20)</f>
        <v>576</v>
      </c>
      <c r="X34" s="187"/>
      <c r="Y34" s="187"/>
      <c r="Z34" s="492">
        <f t="shared" ref="Z34:AZ34" si="12">SUM(Z8,Z11,Z13,Z20)</f>
        <v>36</v>
      </c>
      <c r="AA34" s="492">
        <f t="shared" si="12"/>
        <v>36</v>
      </c>
      <c r="AB34" s="207">
        <f t="shared" si="12"/>
        <v>36</v>
      </c>
      <c r="AC34" s="207">
        <f t="shared" si="12"/>
        <v>36</v>
      </c>
      <c r="AD34" s="207">
        <f t="shared" si="12"/>
        <v>36</v>
      </c>
      <c r="AE34" s="207">
        <f t="shared" si="12"/>
        <v>36</v>
      </c>
      <c r="AF34" s="207">
        <f t="shared" si="12"/>
        <v>36</v>
      </c>
      <c r="AG34" s="207">
        <f t="shared" si="12"/>
        <v>36</v>
      </c>
      <c r="AH34" s="207">
        <f t="shared" si="12"/>
        <v>36</v>
      </c>
      <c r="AI34" s="207">
        <f t="shared" si="12"/>
        <v>36</v>
      </c>
      <c r="AJ34" s="207">
        <f t="shared" si="12"/>
        <v>36</v>
      </c>
      <c r="AK34" s="207">
        <f t="shared" si="12"/>
        <v>36</v>
      </c>
      <c r="AL34" s="207">
        <f t="shared" si="12"/>
        <v>36</v>
      </c>
      <c r="AM34" s="207">
        <f t="shared" si="12"/>
        <v>36</v>
      </c>
      <c r="AN34" s="207">
        <f t="shared" si="12"/>
        <v>36</v>
      </c>
      <c r="AO34" s="207">
        <f t="shared" si="12"/>
        <v>36</v>
      </c>
      <c r="AP34" s="207">
        <f t="shared" si="12"/>
        <v>36</v>
      </c>
      <c r="AQ34" s="207">
        <f t="shared" si="12"/>
        <v>36</v>
      </c>
      <c r="AR34" s="207">
        <f t="shared" si="12"/>
        <v>36</v>
      </c>
      <c r="AS34" s="224">
        <f t="shared" si="12"/>
        <v>36</v>
      </c>
      <c r="AT34" s="224">
        <f t="shared" si="12"/>
        <v>36</v>
      </c>
      <c r="AU34" s="224">
        <f t="shared" ref="AU34" si="13">SUM(AU8,AU11,AU13,AU20)</f>
        <v>36</v>
      </c>
      <c r="AV34" s="208">
        <f t="shared" si="12"/>
        <v>36</v>
      </c>
      <c r="AW34" s="208">
        <f t="shared" si="12"/>
        <v>36</v>
      </c>
      <c r="AX34" s="208">
        <f t="shared" si="12"/>
        <v>36</v>
      </c>
      <c r="AY34" s="175">
        <f>SUM(AY8,AY11,AY13,AY20)</f>
        <v>0</v>
      </c>
      <c r="AZ34" s="210">
        <f t="shared" si="12"/>
        <v>862</v>
      </c>
      <c r="BA34" s="485"/>
      <c r="BB34" s="485"/>
      <c r="BC34" s="485"/>
      <c r="BD34" s="485"/>
      <c r="BE34" s="485"/>
      <c r="BF34" s="485"/>
      <c r="BG34" s="485"/>
      <c r="BH34" s="485"/>
      <c r="BI34" s="209">
        <f>SUM(BI8,BI11,BI13,BI20)</f>
        <v>1438</v>
      </c>
    </row>
    <row r="35" spans="1:61" ht="14.25" customHeight="1">
      <c r="A35" s="2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</row>
    <row r="36" spans="1:61" ht="21" customHeight="1">
      <c r="A36" s="284"/>
      <c r="AC36" s="213"/>
      <c r="AE36" s="212"/>
    </row>
    <row r="37" spans="1:61">
      <c r="A37" s="284"/>
    </row>
    <row r="38" spans="1:61">
      <c r="A38" s="284"/>
    </row>
    <row r="39" spans="1:61" ht="12.75" customHeight="1">
      <c r="A39" s="284"/>
    </row>
    <row r="40" spans="1:61" ht="12.75" customHeight="1">
      <c r="A40" s="284"/>
    </row>
    <row r="41" spans="1:61" ht="12.75" customHeight="1">
      <c r="A41" s="284"/>
    </row>
    <row r="42" spans="1:61">
      <c r="A42" s="284"/>
    </row>
    <row r="43" spans="1:61" ht="12.75" customHeight="1">
      <c r="A43" s="284"/>
    </row>
    <row r="44" spans="1:61" ht="12.75" customHeight="1">
      <c r="A44" s="284"/>
    </row>
    <row r="45" spans="1:61">
      <c r="A45" s="284"/>
    </row>
    <row r="46" spans="1:61">
      <c r="A46" s="284"/>
    </row>
    <row r="47" spans="1:61">
      <c r="A47" s="284"/>
    </row>
    <row r="48" spans="1:61">
      <c r="A48" s="284"/>
    </row>
    <row r="49" spans="1:1">
      <c r="A49" s="284"/>
    </row>
    <row r="50" spans="1:1">
      <c r="A50" s="284"/>
    </row>
    <row r="51" spans="1:1">
      <c r="A51" s="284"/>
    </row>
    <row r="52" spans="1:1">
      <c r="A52" s="284"/>
    </row>
    <row r="53" spans="1:1">
      <c r="A53" s="284"/>
    </row>
    <row r="54" spans="1:1">
      <c r="A54" s="284"/>
    </row>
    <row r="55" spans="1:1">
      <c r="A55" s="284"/>
    </row>
    <row r="56" spans="1:1">
      <c r="A56" s="284"/>
    </row>
    <row r="57" spans="1:1" ht="12.75" customHeight="1">
      <c r="A57" s="284"/>
    </row>
    <row r="58" spans="1:1">
      <c r="A58" s="284"/>
    </row>
    <row r="59" spans="1:1" ht="20.100000000000001" customHeight="1">
      <c r="A59" s="284"/>
    </row>
    <row r="60" spans="1:1" ht="20.100000000000001" customHeight="1">
      <c r="A60" s="284"/>
    </row>
    <row r="61" spans="1:1" ht="42" customHeight="1">
      <c r="A61" s="284"/>
    </row>
    <row r="62" spans="1:1" ht="59.25" customHeight="1">
      <c r="A62" s="284"/>
    </row>
    <row r="63" spans="1:1" ht="20.100000000000001" customHeight="1">
      <c r="A63" s="284"/>
    </row>
    <row r="64" spans="1:1" ht="20.100000000000001" customHeight="1">
      <c r="A64" s="284"/>
    </row>
    <row r="65" spans="1:1" ht="12.75" customHeight="1">
      <c r="A65" s="284"/>
    </row>
    <row r="66" spans="1:1">
      <c r="A66" s="284"/>
    </row>
    <row r="67" spans="1:1" ht="27" customHeight="1">
      <c r="A67" s="284"/>
    </row>
    <row r="68" spans="1:1" ht="36.75" customHeight="1">
      <c r="A68" s="284"/>
    </row>
    <row r="69" spans="1:1">
      <c r="A69" s="284"/>
    </row>
    <row r="70" spans="1:1">
      <c r="A70" s="284"/>
    </row>
    <row r="71" spans="1:1">
      <c r="A71" s="284"/>
    </row>
    <row r="72" spans="1:1" ht="43.5" customHeight="1">
      <c r="A72" s="284"/>
    </row>
    <row r="73" spans="1:1" ht="31.5" customHeight="1">
      <c r="A73" s="284"/>
    </row>
    <row r="74" spans="1:1">
      <c r="A74" s="284"/>
    </row>
    <row r="75" spans="1:1">
      <c r="A75" s="284"/>
    </row>
    <row r="76" spans="1:1">
      <c r="A76" s="284"/>
    </row>
    <row r="77" spans="1:1">
      <c r="A77" s="284"/>
    </row>
    <row r="78" spans="1:1">
      <c r="A78" s="284"/>
    </row>
    <row r="79" spans="1:1">
      <c r="A79" s="284"/>
    </row>
    <row r="80" spans="1:1" ht="19.5" customHeight="1">
      <c r="A80" s="284"/>
    </row>
    <row r="81" spans="1:1" ht="20.100000000000001" customHeight="1">
      <c r="A81" s="284"/>
    </row>
    <row r="82" spans="1:1" ht="12.75" customHeight="1">
      <c r="A82" s="284"/>
    </row>
    <row r="83" spans="1:1" ht="12.75" customHeight="1">
      <c r="A83" s="284"/>
    </row>
    <row r="84" spans="1:1" ht="12.75" hidden="1" customHeight="1">
      <c r="A84" s="284"/>
    </row>
    <row r="85" spans="1:1" ht="12.75" hidden="1" customHeight="1">
      <c r="A85" s="284"/>
    </row>
    <row r="86" spans="1:1" ht="12.75" hidden="1" customHeight="1">
      <c r="A86" s="284"/>
    </row>
    <row r="87" spans="1:1" ht="12.75" hidden="1" customHeight="1">
      <c r="A87" s="284"/>
    </row>
    <row r="88" spans="1:1">
      <c r="A88" s="284"/>
    </row>
    <row r="89" spans="1:1" ht="13.5" thickBot="1">
      <c r="A89" s="285"/>
    </row>
    <row r="90" spans="1:1" ht="27" customHeight="1">
      <c r="A90" s="402" t="s">
        <v>56</v>
      </c>
    </row>
    <row r="91" spans="1:1" ht="27" customHeight="1">
      <c r="A91" s="403"/>
    </row>
    <row r="92" spans="1:1">
      <c r="A92" s="403"/>
    </row>
    <row r="93" spans="1:1">
      <c r="A93" s="403"/>
    </row>
    <row r="94" spans="1:1" ht="12.75" hidden="1" customHeight="1">
      <c r="A94" s="403"/>
    </row>
    <row r="95" spans="1:1" ht="12.75" hidden="1" customHeight="1">
      <c r="A95" s="403"/>
    </row>
    <row r="96" spans="1:1" ht="12.75" hidden="1" customHeight="1">
      <c r="A96" s="403"/>
    </row>
    <row r="97" spans="1:1" ht="12.75" hidden="1" customHeight="1">
      <c r="A97" s="403"/>
    </row>
    <row r="98" spans="1:1" ht="12.75" hidden="1" customHeight="1">
      <c r="A98" s="403"/>
    </row>
    <row r="99" spans="1:1" ht="12.75" hidden="1" customHeight="1">
      <c r="A99" s="403"/>
    </row>
    <row r="100" spans="1:1">
      <c r="A100" s="403"/>
    </row>
    <row r="101" spans="1:1">
      <c r="A101" s="403"/>
    </row>
    <row r="102" spans="1:1" ht="24.95" customHeight="1">
      <c r="A102" s="403"/>
    </row>
    <row r="103" spans="1:1" ht="24.95" customHeight="1">
      <c r="A103" s="403"/>
    </row>
    <row r="104" spans="1:1" ht="24.95" customHeight="1" thickBot="1">
      <c r="A104" s="404"/>
    </row>
  </sheetData>
  <mergeCells count="22">
    <mergeCell ref="BI3:BI7"/>
    <mergeCell ref="E4:BH4"/>
    <mergeCell ref="E6:BH6"/>
    <mergeCell ref="N3:Q3"/>
    <mergeCell ref="Y3:AB3"/>
    <mergeCell ref="AD3:AF3"/>
    <mergeCell ref="AL3:AN3"/>
    <mergeCell ref="BA3:BC3"/>
    <mergeCell ref="J3:M3"/>
    <mergeCell ref="AP3:AS3"/>
    <mergeCell ref="AU3:AW3"/>
    <mergeCell ref="F3:H3"/>
    <mergeCell ref="D3:D7"/>
    <mergeCell ref="AH3:AJ3"/>
    <mergeCell ref="S3:U3"/>
    <mergeCell ref="BD3:BG3"/>
    <mergeCell ref="A90:A104"/>
    <mergeCell ref="A3:A7"/>
    <mergeCell ref="B3:B7"/>
    <mergeCell ref="B34:D34"/>
    <mergeCell ref="A8:A34"/>
    <mergeCell ref="C3:C7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76"/>
  <sheetViews>
    <sheetView tabSelected="1" topLeftCell="A13" zoomScale="80" zoomScaleNormal="80" workbookViewId="0">
      <selection activeCell="T29" sqref="T29"/>
    </sheetView>
  </sheetViews>
  <sheetFormatPr defaultRowHeight="12.75"/>
  <cols>
    <col min="1" max="1" width="2.85546875" customWidth="1"/>
    <col min="2" max="2" width="9.42578125" customWidth="1"/>
    <col min="3" max="3" width="22.140625" customWidth="1"/>
    <col min="4" max="4" width="8.85546875" customWidth="1"/>
    <col min="5" max="19" width="3.28515625" customWidth="1"/>
    <col min="20" max="20" width="5.28515625" customWidth="1"/>
    <col min="21" max="21" width="4" customWidth="1"/>
    <col min="22" max="22" width="4.140625" customWidth="1"/>
    <col min="23" max="23" width="4.7109375" customWidth="1"/>
    <col min="24" max="25" width="2.28515625" customWidth="1"/>
    <col min="26" max="36" width="3.28515625" customWidth="1"/>
    <col min="37" max="37" width="4.140625" customWidth="1"/>
    <col min="38" max="39" width="3.28515625" customWidth="1"/>
    <col min="40" max="40" width="4.7109375" customWidth="1"/>
    <col min="41" max="60" width="2.7109375" customWidth="1"/>
    <col min="61" max="61" width="5.42578125" customWidth="1"/>
  </cols>
  <sheetData>
    <row r="1" spans="1:61" ht="15">
      <c r="B1" s="1" t="s">
        <v>35</v>
      </c>
    </row>
    <row r="2" spans="1:61" ht="15.75" thickBot="1">
      <c r="B2" s="1" t="s">
        <v>208</v>
      </c>
      <c r="C2" s="2"/>
      <c r="D2" s="2" t="s">
        <v>112</v>
      </c>
      <c r="I2" s="2"/>
      <c r="J2" s="2"/>
    </row>
    <row r="3" spans="1:61" ht="64.5" customHeight="1">
      <c r="A3" s="414" t="s">
        <v>21</v>
      </c>
      <c r="B3" s="449" t="s">
        <v>0</v>
      </c>
      <c r="C3" s="408" t="s">
        <v>36</v>
      </c>
      <c r="D3" s="411" t="s">
        <v>37</v>
      </c>
      <c r="E3" s="15" t="s">
        <v>60</v>
      </c>
      <c r="F3" s="407" t="s">
        <v>22</v>
      </c>
      <c r="G3" s="407"/>
      <c r="H3" s="407"/>
      <c r="I3" s="16" t="s">
        <v>61</v>
      </c>
      <c r="J3" s="406" t="s">
        <v>23</v>
      </c>
      <c r="K3" s="406"/>
      <c r="L3" s="406"/>
      <c r="M3" s="406"/>
      <c r="N3" s="406" t="s">
        <v>24</v>
      </c>
      <c r="O3" s="406"/>
      <c r="P3" s="406"/>
      <c r="Q3" s="406"/>
      <c r="R3" s="3" t="s">
        <v>62</v>
      </c>
      <c r="S3" s="301" t="s">
        <v>25</v>
      </c>
      <c r="T3" s="147" t="s">
        <v>34</v>
      </c>
      <c r="U3" s="455" t="s">
        <v>25</v>
      </c>
      <c r="V3" s="456"/>
      <c r="W3" s="4" t="s">
        <v>38</v>
      </c>
      <c r="X3" s="3" t="s">
        <v>63</v>
      </c>
      <c r="Y3" s="406" t="s">
        <v>26</v>
      </c>
      <c r="Z3" s="406"/>
      <c r="AA3" s="406"/>
      <c r="AB3" s="406"/>
      <c r="AC3" s="3" t="s">
        <v>64</v>
      </c>
      <c r="AD3" s="406" t="s">
        <v>27</v>
      </c>
      <c r="AE3" s="406"/>
      <c r="AF3" s="406"/>
      <c r="AG3" s="3" t="s">
        <v>78</v>
      </c>
      <c r="AH3" s="426" t="s">
        <v>28</v>
      </c>
      <c r="AI3" s="427"/>
      <c r="AJ3" s="427"/>
      <c r="AK3" s="147" t="s">
        <v>34</v>
      </c>
      <c r="AL3" s="3" t="s">
        <v>39</v>
      </c>
      <c r="AM3" s="88"/>
      <c r="AN3" s="4" t="s">
        <v>38</v>
      </c>
      <c r="AO3" s="43" t="s">
        <v>29</v>
      </c>
      <c r="AP3" s="3" t="s">
        <v>40</v>
      </c>
      <c r="AQ3" s="406" t="s">
        <v>30</v>
      </c>
      <c r="AR3" s="406"/>
      <c r="AS3" s="406"/>
      <c r="AT3" s="406"/>
      <c r="AU3" s="3" t="s">
        <v>41</v>
      </c>
      <c r="AV3" s="406" t="s">
        <v>31</v>
      </c>
      <c r="AW3" s="406"/>
      <c r="AX3" s="406"/>
      <c r="AY3" s="3" t="s">
        <v>42</v>
      </c>
      <c r="AZ3" s="406" t="s">
        <v>32</v>
      </c>
      <c r="BA3" s="406"/>
      <c r="BB3" s="406"/>
      <c r="BC3" s="406"/>
      <c r="BD3" s="406" t="s">
        <v>33</v>
      </c>
      <c r="BE3" s="406"/>
      <c r="BF3" s="406"/>
      <c r="BG3" s="406"/>
      <c r="BH3" s="5" t="s">
        <v>43</v>
      </c>
      <c r="BI3" s="420" t="s">
        <v>44</v>
      </c>
    </row>
    <row r="4" spans="1:61">
      <c r="A4" s="415"/>
      <c r="B4" s="450"/>
      <c r="C4" s="409"/>
      <c r="D4" s="412"/>
      <c r="E4" s="436" t="s">
        <v>45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37"/>
      <c r="BI4" s="421"/>
    </row>
    <row r="5" spans="1:61">
      <c r="A5" s="415"/>
      <c r="B5" s="450"/>
      <c r="C5" s="409"/>
      <c r="D5" s="412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295"/>
      <c r="U5" s="295">
        <v>50</v>
      </c>
      <c r="V5" s="6">
        <v>51</v>
      </c>
      <c r="W5" s="7"/>
      <c r="X5" s="86">
        <v>52</v>
      </c>
      <c r="Y5" s="18">
        <v>1</v>
      </c>
      <c r="Z5" s="6">
        <v>2</v>
      </c>
      <c r="AA5" s="17">
        <v>3</v>
      </c>
      <c r="AB5" s="17">
        <v>4</v>
      </c>
      <c r="AC5" s="17">
        <v>5</v>
      </c>
      <c r="AD5" s="17">
        <v>6</v>
      </c>
      <c r="AE5" s="17">
        <v>7</v>
      </c>
      <c r="AF5" s="17">
        <v>8</v>
      </c>
      <c r="AG5" s="17">
        <v>9</v>
      </c>
      <c r="AH5" s="17">
        <v>10</v>
      </c>
      <c r="AI5" s="18">
        <v>11</v>
      </c>
      <c r="AJ5" s="18">
        <v>12</v>
      </c>
      <c r="AK5" s="17"/>
      <c r="AL5" s="17">
        <v>13</v>
      </c>
      <c r="AM5" s="17">
        <v>15</v>
      </c>
      <c r="AN5" s="7"/>
      <c r="AO5" s="17">
        <v>16</v>
      </c>
      <c r="AP5" s="17">
        <v>17</v>
      </c>
      <c r="AQ5" s="17">
        <v>18</v>
      </c>
      <c r="AR5" s="17">
        <v>19</v>
      </c>
      <c r="AS5" s="17">
        <v>20</v>
      </c>
      <c r="AT5" s="17">
        <v>21</v>
      </c>
      <c r="AU5" s="17">
        <v>22</v>
      </c>
      <c r="AV5" s="17">
        <v>23</v>
      </c>
      <c r="AW5" s="17">
        <v>24</v>
      </c>
      <c r="AX5" s="17">
        <v>25</v>
      </c>
      <c r="AY5" s="17">
        <v>26</v>
      </c>
      <c r="AZ5" s="17">
        <v>27</v>
      </c>
      <c r="BA5" s="17">
        <v>28</v>
      </c>
      <c r="BB5" s="17">
        <v>29</v>
      </c>
      <c r="BC5" s="17">
        <v>30</v>
      </c>
      <c r="BD5" s="17">
        <v>31</v>
      </c>
      <c r="BE5" s="17">
        <v>32</v>
      </c>
      <c r="BF5" s="17">
        <v>33</v>
      </c>
      <c r="BG5" s="17">
        <v>34</v>
      </c>
      <c r="BH5" s="148">
        <v>35</v>
      </c>
      <c r="BI5" s="421"/>
    </row>
    <row r="6" spans="1:61">
      <c r="A6" s="415"/>
      <c r="B6" s="450"/>
      <c r="C6" s="409"/>
      <c r="D6" s="412"/>
      <c r="E6" s="423" t="s">
        <v>46</v>
      </c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37"/>
      <c r="BI6" s="421"/>
    </row>
    <row r="7" spans="1:61" ht="13.5" thickBot="1">
      <c r="A7" s="416"/>
      <c r="B7" s="451"/>
      <c r="C7" s="410"/>
      <c r="D7" s="413"/>
      <c r="E7" s="76">
        <v>1</v>
      </c>
      <c r="F7" s="77">
        <v>2</v>
      </c>
      <c r="G7" s="77">
        <v>3</v>
      </c>
      <c r="H7" s="77">
        <v>4</v>
      </c>
      <c r="I7" s="77">
        <v>5</v>
      </c>
      <c r="J7" s="77">
        <v>6</v>
      </c>
      <c r="K7" s="77">
        <v>7</v>
      </c>
      <c r="L7" s="77">
        <v>8</v>
      </c>
      <c r="M7" s="77">
        <v>9</v>
      </c>
      <c r="N7" s="77">
        <v>10</v>
      </c>
      <c r="O7" s="77">
        <v>11</v>
      </c>
      <c r="P7" s="77">
        <v>12</v>
      </c>
      <c r="Q7" s="77">
        <v>13</v>
      </c>
      <c r="R7" s="78">
        <v>14</v>
      </c>
      <c r="S7" s="28">
        <v>15</v>
      </c>
      <c r="T7" s="17"/>
      <c r="U7" s="94">
        <v>16</v>
      </c>
      <c r="V7" s="92">
        <v>17</v>
      </c>
      <c r="W7" s="27"/>
      <c r="X7" s="93">
        <v>18</v>
      </c>
      <c r="Y7" s="87">
        <v>19</v>
      </c>
      <c r="Z7" s="110">
        <v>20</v>
      </c>
      <c r="AA7" s="77">
        <v>21</v>
      </c>
      <c r="AB7" s="77">
        <v>22</v>
      </c>
      <c r="AC7" s="77">
        <v>23</v>
      </c>
      <c r="AD7" s="77">
        <v>24</v>
      </c>
      <c r="AE7" s="77">
        <v>25</v>
      </c>
      <c r="AF7" s="77">
        <v>26</v>
      </c>
      <c r="AG7" s="77">
        <v>27</v>
      </c>
      <c r="AH7" s="78">
        <v>28</v>
      </c>
      <c r="AI7" s="28">
        <v>29</v>
      </c>
      <c r="AJ7" s="28">
        <v>30</v>
      </c>
      <c r="AK7" s="17"/>
      <c r="AL7" s="77">
        <v>32</v>
      </c>
      <c r="AM7" s="77">
        <v>33</v>
      </c>
      <c r="AN7" s="27"/>
      <c r="AO7" s="77">
        <v>34</v>
      </c>
      <c r="AP7" s="77">
        <v>35</v>
      </c>
      <c r="AQ7" s="77">
        <v>36</v>
      </c>
      <c r="AR7" s="77">
        <v>37</v>
      </c>
      <c r="AS7" s="77">
        <v>38</v>
      </c>
      <c r="AT7" s="77">
        <v>39</v>
      </c>
      <c r="AU7" s="77">
        <v>40</v>
      </c>
      <c r="AV7" s="77">
        <v>41</v>
      </c>
      <c r="AW7" s="77">
        <v>42</v>
      </c>
      <c r="AX7" s="77">
        <v>43</v>
      </c>
      <c r="AY7" s="77">
        <v>44</v>
      </c>
      <c r="AZ7" s="77">
        <v>45</v>
      </c>
      <c r="BA7" s="77">
        <v>46</v>
      </c>
      <c r="BB7" s="77">
        <v>47</v>
      </c>
      <c r="BC7" s="77">
        <v>48</v>
      </c>
      <c r="BD7" s="77">
        <v>49</v>
      </c>
      <c r="BE7" s="77">
        <v>50</v>
      </c>
      <c r="BF7" s="77">
        <v>51</v>
      </c>
      <c r="BG7" s="77">
        <v>52</v>
      </c>
      <c r="BH7" s="149">
        <v>53</v>
      </c>
      <c r="BI7" s="422"/>
    </row>
    <row r="8" spans="1:61" ht="24" customHeight="1" thickBot="1">
      <c r="A8" s="402" t="s">
        <v>206</v>
      </c>
      <c r="B8" s="170" t="s">
        <v>1</v>
      </c>
      <c r="C8" s="174" t="s">
        <v>47</v>
      </c>
      <c r="D8" s="196" t="s">
        <v>48</v>
      </c>
      <c r="E8" s="175">
        <f>SUM(E9:E11)</f>
        <v>8</v>
      </c>
      <c r="F8" s="175">
        <f t="shared" ref="F8:S8" si="0">SUM(F9:F11)</f>
        <v>6</v>
      </c>
      <c r="G8" s="175">
        <f t="shared" si="0"/>
        <v>8</v>
      </c>
      <c r="H8" s="175">
        <f t="shared" si="0"/>
        <v>6</v>
      </c>
      <c r="I8" s="175">
        <f t="shared" si="0"/>
        <v>8</v>
      </c>
      <c r="J8" s="175">
        <f t="shared" si="0"/>
        <v>8</v>
      </c>
      <c r="K8" s="175">
        <f t="shared" si="0"/>
        <v>8</v>
      </c>
      <c r="L8" s="175">
        <f t="shared" si="0"/>
        <v>6</v>
      </c>
      <c r="M8" s="175">
        <f t="shared" si="0"/>
        <v>8</v>
      </c>
      <c r="N8" s="175">
        <f t="shared" si="0"/>
        <v>6</v>
      </c>
      <c r="O8" s="175">
        <f t="shared" si="0"/>
        <v>8</v>
      </c>
      <c r="P8" s="175">
        <f t="shared" si="0"/>
        <v>8</v>
      </c>
      <c r="Q8" s="175">
        <f t="shared" si="0"/>
        <v>8</v>
      </c>
      <c r="R8" s="175">
        <f t="shared" si="0"/>
        <v>8</v>
      </c>
      <c r="S8" s="175">
        <f t="shared" si="0"/>
        <v>8</v>
      </c>
      <c r="T8" s="296"/>
      <c r="U8" s="175"/>
      <c r="V8" s="175"/>
      <c r="W8" s="175">
        <f>SUM(W9:W11)</f>
        <v>112</v>
      </c>
      <c r="X8" s="175"/>
      <c r="Y8" s="175"/>
      <c r="Z8" s="175">
        <f t="shared" ref="Z8:AF8" si="1">SUM(Z9:Z11)</f>
        <v>4</v>
      </c>
      <c r="AA8" s="175">
        <f t="shared" si="1"/>
        <v>4</v>
      </c>
      <c r="AB8" s="175">
        <f t="shared" si="1"/>
        <v>4</v>
      </c>
      <c r="AC8" s="175">
        <f t="shared" si="1"/>
        <v>4</v>
      </c>
      <c r="AD8" s="175">
        <f t="shared" si="1"/>
        <v>4</v>
      </c>
      <c r="AE8" s="175">
        <f t="shared" si="1"/>
        <v>4</v>
      </c>
      <c r="AF8" s="175">
        <f t="shared" si="1"/>
        <v>4</v>
      </c>
      <c r="AG8" s="175"/>
      <c r="AH8" s="175"/>
      <c r="AI8" s="175"/>
      <c r="AJ8" s="175"/>
      <c r="AK8" s="293"/>
      <c r="AL8" s="175"/>
      <c r="AM8" s="175"/>
      <c r="AN8" s="175">
        <f>SUM(AN9:AN11)</f>
        <v>28</v>
      </c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>
        <f>SUM(BI9:BI11)</f>
        <v>140</v>
      </c>
    </row>
    <row r="9" spans="1:61" ht="15" customHeight="1">
      <c r="A9" s="403"/>
      <c r="B9" s="235" t="s">
        <v>81</v>
      </c>
      <c r="C9" s="162" t="s">
        <v>82</v>
      </c>
      <c r="D9" s="113" t="s">
        <v>48</v>
      </c>
      <c r="E9" s="121">
        <v>4</v>
      </c>
      <c r="F9" s="121">
        <v>2</v>
      </c>
      <c r="G9" s="121">
        <v>4</v>
      </c>
      <c r="H9" s="121">
        <v>2</v>
      </c>
      <c r="I9" s="121">
        <v>4</v>
      </c>
      <c r="J9" s="121">
        <v>4</v>
      </c>
      <c r="K9" s="121">
        <v>4</v>
      </c>
      <c r="L9" s="121">
        <v>2</v>
      </c>
      <c r="M9" s="121">
        <v>4</v>
      </c>
      <c r="N9" s="121">
        <v>2</v>
      </c>
      <c r="O9" s="121">
        <v>4</v>
      </c>
      <c r="P9" s="121">
        <v>2</v>
      </c>
      <c r="Q9" s="121">
        <v>4</v>
      </c>
      <c r="R9" s="150">
        <v>2</v>
      </c>
      <c r="S9" s="151">
        <v>4</v>
      </c>
      <c r="T9" s="32" t="s">
        <v>168</v>
      </c>
      <c r="U9" s="130"/>
      <c r="V9" s="130"/>
      <c r="W9" s="50">
        <f>SUM(E9:T9)</f>
        <v>48</v>
      </c>
      <c r="X9" s="131"/>
      <c r="Y9" s="131"/>
      <c r="Z9" s="121"/>
      <c r="AA9" s="121"/>
      <c r="AB9" s="121"/>
      <c r="AC9" s="121"/>
      <c r="AD9" s="121"/>
      <c r="AE9" s="121"/>
      <c r="AF9" s="121"/>
      <c r="AG9" s="45"/>
      <c r="AH9" s="45"/>
      <c r="AI9" s="45"/>
      <c r="AJ9" s="45"/>
      <c r="AK9" s="152"/>
      <c r="AL9" s="130"/>
      <c r="AM9" s="130"/>
      <c r="AN9" s="50">
        <f>SUM(Z9:AJ9,AL9:AM9)</f>
        <v>0</v>
      </c>
      <c r="AO9" s="153"/>
      <c r="AP9" s="153"/>
      <c r="AQ9" s="153"/>
      <c r="AR9" s="153"/>
      <c r="AS9" s="154"/>
      <c r="AT9" s="154"/>
      <c r="AU9" s="154"/>
      <c r="AV9" s="154"/>
      <c r="AW9" s="155"/>
      <c r="AX9" s="155"/>
      <c r="AY9" s="134"/>
      <c r="AZ9" s="134"/>
      <c r="BA9" s="134"/>
      <c r="BB9" s="134"/>
      <c r="BC9" s="134"/>
      <c r="BD9" s="134"/>
      <c r="BE9" s="134"/>
      <c r="BF9" s="134"/>
      <c r="BG9" s="134"/>
      <c r="BH9" s="135"/>
      <c r="BI9" s="97">
        <f>SUM(W9,AN9)</f>
        <v>48</v>
      </c>
    </row>
    <row r="10" spans="1:61">
      <c r="A10" s="403"/>
      <c r="B10" s="265" t="s">
        <v>4</v>
      </c>
      <c r="C10" s="144" t="s">
        <v>150</v>
      </c>
      <c r="D10" s="9" t="s">
        <v>48</v>
      </c>
      <c r="E10" s="30">
        <v>2</v>
      </c>
      <c r="F10" s="31">
        <v>2</v>
      </c>
      <c r="G10" s="31">
        <v>2</v>
      </c>
      <c r="H10" s="31">
        <v>2</v>
      </c>
      <c r="I10" s="31">
        <v>2</v>
      </c>
      <c r="J10" s="31">
        <v>2</v>
      </c>
      <c r="K10" s="31">
        <v>2</v>
      </c>
      <c r="L10" s="31">
        <v>2</v>
      </c>
      <c r="M10" s="31">
        <v>2</v>
      </c>
      <c r="N10" s="31">
        <v>2</v>
      </c>
      <c r="O10" s="31">
        <v>2</v>
      </c>
      <c r="P10" s="31">
        <v>4</v>
      </c>
      <c r="Q10" s="31">
        <v>2</v>
      </c>
      <c r="R10" s="31">
        <v>2</v>
      </c>
      <c r="S10" s="31">
        <v>2</v>
      </c>
      <c r="T10" s="32" t="s">
        <v>169</v>
      </c>
      <c r="U10" s="45"/>
      <c r="V10" s="45"/>
      <c r="W10" s="50">
        <f t="shared" ref="W10:W11" si="2">SUM(E10:T10)</f>
        <v>32</v>
      </c>
      <c r="X10" s="12"/>
      <c r="Y10" s="12"/>
      <c r="Z10" s="31">
        <v>2</v>
      </c>
      <c r="AA10" s="31">
        <v>2</v>
      </c>
      <c r="AB10" s="31">
        <v>2</v>
      </c>
      <c r="AC10" s="31">
        <v>2</v>
      </c>
      <c r="AD10" s="31">
        <v>2</v>
      </c>
      <c r="AE10" s="31">
        <v>2</v>
      </c>
      <c r="AF10" s="31">
        <v>2</v>
      </c>
      <c r="AG10" s="45"/>
      <c r="AH10" s="45"/>
      <c r="AI10" s="45"/>
      <c r="AJ10" s="45"/>
      <c r="AK10" s="85" t="s">
        <v>168</v>
      </c>
      <c r="AL10" s="45"/>
      <c r="AM10" s="45"/>
      <c r="AN10" s="33">
        <f>SUM(Z10:AJ10,AL10:AM10)</f>
        <v>14</v>
      </c>
      <c r="AO10" s="46"/>
      <c r="AP10" s="46"/>
      <c r="AQ10" s="46"/>
      <c r="AR10" s="46"/>
      <c r="AS10" s="47"/>
      <c r="AT10" s="47"/>
      <c r="AU10" s="47"/>
      <c r="AV10" s="47"/>
      <c r="AW10" s="48"/>
      <c r="AX10" s="48"/>
      <c r="AY10" s="11"/>
      <c r="AZ10" s="11"/>
      <c r="BA10" s="11"/>
      <c r="BB10" s="11"/>
      <c r="BC10" s="11"/>
      <c r="BD10" s="11"/>
      <c r="BE10" s="11"/>
      <c r="BF10" s="11"/>
      <c r="BG10" s="11"/>
      <c r="BH10" s="49"/>
      <c r="BI10" s="44">
        <f>SUM(W10,AN10)</f>
        <v>46</v>
      </c>
    </row>
    <row r="11" spans="1:61" ht="13.5" thickBot="1">
      <c r="A11" s="403"/>
      <c r="B11" s="237" t="s">
        <v>5</v>
      </c>
      <c r="C11" s="266" t="s">
        <v>6</v>
      </c>
      <c r="D11" s="40" t="s">
        <v>48</v>
      </c>
      <c r="E11" s="42">
        <v>2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2</v>
      </c>
      <c r="M11" s="39">
        <v>2</v>
      </c>
      <c r="N11" s="39">
        <v>2</v>
      </c>
      <c r="O11" s="39">
        <v>2</v>
      </c>
      <c r="P11" s="39">
        <v>2</v>
      </c>
      <c r="Q11" s="39">
        <v>2</v>
      </c>
      <c r="R11" s="39">
        <v>4</v>
      </c>
      <c r="S11" s="39">
        <v>2</v>
      </c>
      <c r="T11" s="32" t="s">
        <v>170</v>
      </c>
      <c r="U11" s="253"/>
      <c r="V11" s="253"/>
      <c r="W11" s="50">
        <f t="shared" si="2"/>
        <v>32</v>
      </c>
      <c r="X11" s="136"/>
      <c r="Y11" s="136"/>
      <c r="Z11" s="39">
        <v>2</v>
      </c>
      <c r="AA11" s="39">
        <v>2</v>
      </c>
      <c r="AB11" s="39">
        <v>2</v>
      </c>
      <c r="AC11" s="39">
        <v>2</v>
      </c>
      <c r="AD11" s="39">
        <v>2</v>
      </c>
      <c r="AE11" s="39">
        <v>2</v>
      </c>
      <c r="AF11" s="39">
        <v>2</v>
      </c>
      <c r="AG11" s="45"/>
      <c r="AH11" s="45"/>
      <c r="AI11" s="45"/>
      <c r="AJ11" s="45"/>
      <c r="AK11" s="264" t="s">
        <v>168</v>
      </c>
      <c r="AL11" s="253"/>
      <c r="AM11" s="253"/>
      <c r="AN11" s="140">
        <f>SUM(Z11:AJ11,AL11:AM11)</f>
        <v>14</v>
      </c>
      <c r="AO11" s="53"/>
      <c r="AP11" s="53"/>
      <c r="AQ11" s="53"/>
      <c r="AR11" s="53"/>
      <c r="AS11" s="54"/>
      <c r="AT11" s="54"/>
      <c r="AU11" s="54"/>
      <c r="AV11" s="54"/>
      <c r="AW11" s="55"/>
      <c r="AX11" s="55"/>
      <c r="AY11" s="52"/>
      <c r="AZ11" s="52"/>
      <c r="BA11" s="52"/>
      <c r="BB11" s="52"/>
      <c r="BC11" s="52"/>
      <c r="BD11" s="52"/>
      <c r="BE11" s="52"/>
      <c r="BF11" s="52"/>
      <c r="BG11" s="52"/>
      <c r="BH11" s="137"/>
      <c r="BI11" s="142">
        <f>SUM(W11,AN11)</f>
        <v>46</v>
      </c>
    </row>
    <row r="12" spans="1:61" ht="26.25" thickBot="1">
      <c r="A12" s="403"/>
      <c r="B12" s="170" t="s">
        <v>96</v>
      </c>
      <c r="C12" s="171" t="s">
        <v>97</v>
      </c>
      <c r="D12" s="202" t="s">
        <v>48</v>
      </c>
      <c r="E12" s="175">
        <f>SUM(E13:E16)</f>
        <v>10</v>
      </c>
      <c r="F12" s="175">
        <f t="shared" ref="F12:S12" si="3">SUM(F13:F16)</f>
        <v>12</v>
      </c>
      <c r="G12" s="175">
        <f t="shared" si="3"/>
        <v>10</v>
      </c>
      <c r="H12" s="175">
        <f t="shared" si="3"/>
        <v>12</v>
      </c>
      <c r="I12" s="175">
        <f t="shared" si="3"/>
        <v>10</v>
      </c>
      <c r="J12" s="175">
        <f t="shared" si="3"/>
        <v>12</v>
      </c>
      <c r="K12" s="175">
        <f t="shared" si="3"/>
        <v>10</v>
      </c>
      <c r="L12" s="175">
        <f t="shared" si="3"/>
        <v>12</v>
      </c>
      <c r="M12" s="175">
        <f t="shared" si="3"/>
        <v>10</v>
      </c>
      <c r="N12" s="175">
        <f t="shared" si="3"/>
        <v>10</v>
      </c>
      <c r="O12" s="175">
        <f t="shared" si="3"/>
        <v>10</v>
      </c>
      <c r="P12" s="175">
        <f t="shared" si="3"/>
        <v>10</v>
      </c>
      <c r="Q12" s="175">
        <f t="shared" si="3"/>
        <v>10</v>
      </c>
      <c r="R12" s="175">
        <f t="shared" si="3"/>
        <v>10</v>
      </c>
      <c r="S12" s="175">
        <f t="shared" si="3"/>
        <v>10</v>
      </c>
      <c r="T12" s="175"/>
      <c r="U12" s="175">
        <f t="shared" ref="U12:V12" si="4">SUM(U13:U16)</f>
        <v>0</v>
      </c>
      <c r="V12" s="175">
        <f t="shared" si="4"/>
        <v>0</v>
      </c>
      <c r="W12" s="175">
        <f>SUM(W13:W16)</f>
        <v>158</v>
      </c>
      <c r="X12" s="175"/>
      <c r="Y12" s="175"/>
      <c r="Z12" s="175">
        <f t="shared" ref="Z12:AF12" si="5">SUM(Z13:Z16)</f>
        <v>6</v>
      </c>
      <c r="AA12" s="175">
        <f t="shared" si="5"/>
        <v>8</v>
      </c>
      <c r="AB12" s="175">
        <f t="shared" si="5"/>
        <v>6</v>
      </c>
      <c r="AC12" s="175">
        <f t="shared" si="5"/>
        <v>8</v>
      </c>
      <c r="AD12" s="175">
        <f t="shared" si="5"/>
        <v>6</v>
      </c>
      <c r="AE12" s="175">
        <f t="shared" si="5"/>
        <v>8</v>
      </c>
      <c r="AF12" s="175">
        <f t="shared" si="5"/>
        <v>6</v>
      </c>
      <c r="AG12" s="175"/>
      <c r="AH12" s="175"/>
      <c r="AI12" s="175"/>
      <c r="AJ12" s="175"/>
      <c r="AK12" s="175"/>
      <c r="AL12" s="175"/>
      <c r="AM12" s="175"/>
      <c r="AN12" s="175">
        <f>SUM(AN13:AN16)</f>
        <v>48</v>
      </c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>
        <f>SUM(BI13:BI16)</f>
        <v>206</v>
      </c>
    </row>
    <row r="13" spans="1:61" ht="13.5" thickBot="1">
      <c r="A13" s="403"/>
      <c r="B13" s="277" t="s">
        <v>11</v>
      </c>
      <c r="C13" s="282" t="s">
        <v>118</v>
      </c>
      <c r="D13" s="13" t="s">
        <v>48</v>
      </c>
      <c r="E13" s="128">
        <v>4</v>
      </c>
      <c r="F13" s="259">
        <v>4</v>
      </c>
      <c r="G13" s="259">
        <v>4</v>
      </c>
      <c r="H13" s="259">
        <v>4</v>
      </c>
      <c r="I13" s="259">
        <v>4</v>
      </c>
      <c r="J13" s="259">
        <v>4</v>
      </c>
      <c r="K13" s="259">
        <v>4</v>
      </c>
      <c r="L13" s="259">
        <v>4</v>
      </c>
      <c r="M13" s="259">
        <v>4</v>
      </c>
      <c r="N13" s="259">
        <v>4</v>
      </c>
      <c r="O13" s="259">
        <v>4</v>
      </c>
      <c r="P13" s="259">
        <v>4</v>
      </c>
      <c r="Q13" s="259">
        <v>4</v>
      </c>
      <c r="R13" s="259">
        <v>4</v>
      </c>
      <c r="S13" s="259">
        <v>4</v>
      </c>
      <c r="T13" s="175" t="s">
        <v>171</v>
      </c>
      <c r="U13" s="272"/>
      <c r="V13" s="272"/>
      <c r="W13" s="180">
        <f>SUM(E13:T13)</f>
        <v>60</v>
      </c>
      <c r="X13" s="184"/>
      <c r="Y13" s="184"/>
      <c r="Z13" s="259"/>
      <c r="AA13" s="259"/>
      <c r="AB13" s="259"/>
      <c r="AC13" s="259"/>
      <c r="AD13" s="259"/>
      <c r="AE13" s="259"/>
      <c r="AF13" s="259"/>
      <c r="AG13" s="143"/>
      <c r="AH13" s="143"/>
      <c r="AI13" s="143"/>
      <c r="AJ13" s="143"/>
      <c r="AK13" s="36"/>
      <c r="AL13" s="272"/>
      <c r="AM13" s="272"/>
      <c r="AN13" s="180">
        <f>SUM(Z13:AF13)</f>
        <v>0</v>
      </c>
      <c r="AO13" s="273"/>
      <c r="AP13" s="273"/>
      <c r="AQ13" s="273"/>
      <c r="AR13" s="273"/>
      <c r="AS13" s="275"/>
      <c r="AT13" s="275"/>
      <c r="AU13" s="275"/>
      <c r="AV13" s="275"/>
      <c r="AW13" s="155"/>
      <c r="AX13" s="155"/>
      <c r="AY13" s="248"/>
      <c r="AZ13" s="248"/>
      <c r="BA13" s="248"/>
      <c r="BB13" s="248"/>
      <c r="BC13" s="248"/>
      <c r="BD13" s="248"/>
      <c r="BE13" s="248"/>
      <c r="BF13" s="248"/>
      <c r="BG13" s="248"/>
      <c r="BH13" s="267"/>
      <c r="BI13" s="217">
        <f>SUM(W13,AN13)</f>
        <v>60</v>
      </c>
    </row>
    <row r="14" spans="1:61" ht="24" customHeight="1">
      <c r="A14" s="403"/>
      <c r="B14" s="278" t="s">
        <v>151</v>
      </c>
      <c r="C14" s="478" t="s">
        <v>152</v>
      </c>
      <c r="D14" s="9" t="s">
        <v>48</v>
      </c>
      <c r="E14" s="128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92"/>
      <c r="U14" s="272"/>
      <c r="V14" s="272"/>
      <c r="W14" s="180">
        <f t="shared" ref="W14:W16" si="6">SUM(E14:T14)</f>
        <v>0</v>
      </c>
      <c r="X14" s="37"/>
      <c r="Y14" s="37"/>
      <c r="Z14" s="258"/>
      <c r="AA14" s="258"/>
      <c r="AB14" s="258"/>
      <c r="AC14" s="258"/>
      <c r="AD14" s="258"/>
      <c r="AE14" s="258"/>
      <c r="AF14" s="258"/>
      <c r="AG14" s="143"/>
      <c r="AH14" s="143"/>
      <c r="AI14" s="143"/>
      <c r="AJ14" s="143"/>
      <c r="AK14" s="32"/>
      <c r="AL14" s="143"/>
      <c r="AM14" s="143"/>
      <c r="AN14" s="180">
        <f>SUM(Z14:AF14)</f>
        <v>0</v>
      </c>
      <c r="AO14" s="274"/>
      <c r="AP14" s="274"/>
      <c r="AQ14" s="274"/>
      <c r="AR14" s="274"/>
      <c r="AS14" s="276"/>
      <c r="AT14" s="276"/>
      <c r="AU14" s="276"/>
      <c r="AV14" s="276"/>
      <c r="AW14" s="48"/>
      <c r="AX14" s="48"/>
      <c r="AY14" s="247"/>
      <c r="AZ14" s="247"/>
      <c r="BA14" s="247"/>
      <c r="BB14" s="247"/>
      <c r="BC14" s="247"/>
      <c r="BD14" s="247"/>
      <c r="BE14" s="247"/>
      <c r="BF14" s="247"/>
      <c r="BG14" s="247"/>
      <c r="BH14" s="268"/>
      <c r="BI14" s="217">
        <f>SUM(W14,AN14)</f>
        <v>0</v>
      </c>
    </row>
    <row r="15" spans="1:61" ht="26.25" customHeight="1">
      <c r="A15" s="403"/>
      <c r="B15" s="278" t="s">
        <v>153</v>
      </c>
      <c r="C15" s="283" t="s">
        <v>154</v>
      </c>
      <c r="D15" s="486" t="s">
        <v>48</v>
      </c>
      <c r="E15" s="258">
        <v>2</v>
      </c>
      <c r="F15" s="258">
        <v>4</v>
      </c>
      <c r="G15" s="258">
        <v>2</v>
      </c>
      <c r="H15" s="258">
        <v>4</v>
      </c>
      <c r="I15" s="258">
        <v>2</v>
      </c>
      <c r="J15" s="258">
        <v>4</v>
      </c>
      <c r="K15" s="258">
        <v>2</v>
      </c>
      <c r="L15" s="258">
        <v>4</v>
      </c>
      <c r="M15" s="258">
        <v>2</v>
      </c>
      <c r="N15" s="258">
        <v>4</v>
      </c>
      <c r="O15" s="258">
        <v>2</v>
      </c>
      <c r="P15" s="258">
        <v>4</v>
      </c>
      <c r="Q15" s="258">
        <v>2</v>
      </c>
      <c r="R15" s="258">
        <v>4</v>
      </c>
      <c r="S15" s="258">
        <v>2</v>
      </c>
      <c r="T15" s="32" t="s">
        <v>168</v>
      </c>
      <c r="U15" s="143"/>
      <c r="V15" s="143"/>
      <c r="W15" s="180">
        <f t="shared" si="6"/>
        <v>44</v>
      </c>
      <c r="X15" s="37"/>
      <c r="Y15" s="37"/>
      <c r="Z15" s="258"/>
      <c r="AA15" s="258"/>
      <c r="AB15" s="258"/>
      <c r="AC15" s="258"/>
      <c r="AD15" s="258"/>
      <c r="AE15" s="258"/>
      <c r="AF15" s="258"/>
      <c r="AG15" s="143"/>
      <c r="AH15" s="143"/>
      <c r="AI15" s="143"/>
      <c r="AJ15" s="143"/>
      <c r="AK15" s="32"/>
      <c r="AL15" s="143"/>
      <c r="AM15" s="143"/>
      <c r="AN15" s="180">
        <f>SUM(Z15:AF15)</f>
        <v>0</v>
      </c>
      <c r="AO15" s="274"/>
      <c r="AP15" s="274"/>
      <c r="AQ15" s="274"/>
      <c r="AR15" s="274"/>
      <c r="AS15" s="276"/>
      <c r="AT15" s="276"/>
      <c r="AU15" s="276"/>
      <c r="AV15" s="276"/>
      <c r="AW15" s="48"/>
      <c r="AX15" s="48"/>
      <c r="AY15" s="247"/>
      <c r="AZ15" s="247"/>
      <c r="BA15" s="247"/>
      <c r="BB15" s="247"/>
      <c r="BC15" s="247"/>
      <c r="BD15" s="247"/>
      <c r="BE15" s="247"/>
      <c r="BF15" s="247"/>
      <c r="BG15" s="247"/>
      <c r="BH15" s="268"/>
      <c r="BI15" s="217">
        <f>SUM(W15,AN15)</f>
        <v>44</v>
      </c>
    </row>
    <row r="16" spans="1:61" ht="25.5" customHeight="1" thickBot="1">
      <c r="A16" s="403"/>
      <c r="B16" s="269" t="s">
        <v>155</v>
      </c>
      <c r="C16" s="270" t="s">
        <v>156</v>
      </c>
      <c r="D16" s="271" t="s">
        <v>48</v>
      </c>
      <c r="E16" s="279">
        <v>4</v>
      </c>
      <c r="F16" s="279">
        <v>4</v>
      </c>
      <c r="G16" s="279">
        <v>4</v>
      </c>
      <c r="H16" s="279">
        <v>4</v>
      </c>
      <c r="I16" s="279">
        <v>4</v>
      </c>
      <c r="J16" s="279">
        <v>4</v>
      </c>
      <c r="K16" s="279">
        <v>4</v>
      </c>
      <c r="L16" s="279">
        <v>4</v>
      </c>
      <c r="M16" s="279">
        <v>4</v>
      </c>
      <c r="N16" s="279">
        <v>2</v>
      </c>
      <c r="O16" s="279">
        <v>4</v>
      </c>
      <c r="P16" s="279">
        <v>2</v>
      </c>
      <c r="Q16" s="279">
        <v>4</v>
      </c>
      <c r="R16" s="280">
        <v>2</v>
      </c>
      <c r="S16" s="281">
        <v>4</v>
      </c>
      <c r="T16" s="32" t="s">
        <v>168</v>
      </c>
      <c r="U16" s="130"/>
      <c r="V16" s="130"/>
      <c r="W16" s="180">
        <f t="shared" si="6"/>
        <v>54</v>
      </c>
      <c r="X16" s="131"/>
      <c r="Y16" s="131"/>
      <c r="Z16" s="281">
        <v>6</v>
      </c>
      <c r="AA16" s="281">
        <v>8</v>
      </c>
      <c r="AB16" s="281">
        <v>6</v>
      </c>
      <c r="AC16" s="281">
        <v>8</v>
      </c>
      <c r="AD16" s="281">
        <v>6</v>
      </c>
      <c r="AE16" s="281">
        <v>8</v>
      </c>
      <c r="AF16" s="281">
        <v>6</v>
      </c>
      <c r="AG16" s="143"/>
      <c r="AH16" s="143"/>
      <c r="AI16" s="143"/>
      <c r="AJ16" s="143"/>
      <c r="AK16" s="36" t="s">
        <v>168</v>
      </c>
      <c r="AL16" s="130"/>
      <c r="AM16" s="130"/>
      <c r="AN16" s="180">
        <f>SUM(Z16:AF16)</f>
        <v>48</v>
      </c>
      <c r="AO16" s="153"/>
      <c r="AP16" s="153"/>
      <c r="AQ16" s="153"/>
      <c r="AR16" s="153"/>
      <c r="AS16" s="154"/>
      <c r="AT16" s="154"/>
      <c r="AU16" s="154"/>
      <c r="AV16" s="154"/>
      <c r="AW16" s="155"/>
      <c r="AX16" s="155"/>
      <c r="AY16" s="134"/>
      <c r="AZ16" s="134"/>
      <c r="BA16" s="134"/>
      <c r="BB16" s="134"/>
      <c r="BC16" s="134"/>
      <c r="BD16" s="134"/>
      <c r="BE16" s="134"/>
      <c r="BF16" s="134"/>
      <c r="BG16" s="134"/>
      <c r="BH16" s="135"/>
      <c r="BI16" s="217">
        <f>SUM(W16,AN16)</f>
        <v>102</v>
      </c>
    </row>
    <row r="17" spans="1:61" ht="26.25" thickBot="1">
      <c r="A17" s="403"/>
      <c r="B17" s="507" t="s">
        <v>99</v>
      </c>
      <c r="C17" s="508" t="s">
        <v>9</v>
      </c>
      <c r="D17" s="226" t="s">
        <v>48</v>
      </c>
      <c r="E17" s="187">
        <f>SUM(E18:E23)</f>
        <v>18</v>
      </c>
      <c r="F17" s="187">
        <f t="shared" ref="F17:S17" si="7">SUM(F18:F23)</f>
        <v>18</v>
      </c>
      <c r="G17" s="187">
        <f t="shared" si="7"/>
        <v>18</v>
      </c>
      <c r="H17" s="187">
        <f t="shared" si="7"/>
        <v>18</v>
      </c>
      <c r="I17" s="187">
        <f t="shared" si="7"/>
        <v>18</v>
      </c>
      <c r="J17" s="187">
        <f t="shared" si="7"/>
        <v>16</v>
      </c>
      <c r="K17" s="187">
        <f t="shared" si="7"/>
        <v>18</v>
      </c>
      <c r="L17" s="187">
        <f t="shared" si="7"/>
        <v>18</v>
      </c>
      <c r="M17" s="187">
        <f t="shared" si="7"/>
        <v>18</v>
      </c>
      <c r="N17" s="187">
        <f t="shared" si="7"/>
        <v>20</v>
      </c>
      <c r="O17" s="187">
        <f t="shared" si="7"/>
        <v>18</v>
      </c>
      <c r="P17" s="187">
        <f t="shared" si="7"/>
        <v>18</v>
      </c>
      <c r="Q17" s="187">
        <f t="shared" si="7"/>
        <v>18</v>
      </c>
      <c r="R17" s="187">
        <f t="shared" si="7"/>
        <v>18</v>
      </c>
      <c r="S17" s="187">
        <f t="shared" si="7"/>
        <v>18</v>
      </c>
      <c r="T17" s="294"/>
      <c r="U17" s="294">
        <f t="shared" ref="U17:BI17" si="8">SUM(U18:U23)</f>
        <v>36</v>
      </c>
      <c r="V17" s="294">
        <f t="shared" si="8"/>
        <v>36</v>
      </c>
      <c r="W17" s="187">
        <f t="shared" si="8"/>
        <v>342</v>
      </c>
      <c r="X17" s="187"/>
      <c r="Y17" s="187"/>
      <c r="Z17" s="187">
        <f t="shared" si="8"/>
        <v>26</v>
      </c>
      <c r="AA17" s="187">
        <f t="shared" si="8"/>
        <v>24</v>
      </c>
      <c r="AB17" s="187">
        <f t="shared" si="8"/>
        <v>26</v>
      </c>
      <c r="AC17" s="187">
        <f t="shared" si="8"/>
        <v>24</v>
      </c>
      <c r="AD17" s="187">
        <f t="shared" si="8"/>
        <v>26</v>
      </c>
      <c r="AE17" s="187">
        <f t="shared" si="8"/>
        <v>24</v>
      </c>
      <c r="AF17" s="187">
        <f t="shared" si="8"/>
        <v>26</v>
      </c>
      <c r="AG17" s="187">
        <f t="shared" si="8"/>
        <v>36</v>
      </c>
      <c r="AH17" s="187">
        <f t="shared" si="8"/>
        <v>36</v>
      </c>
      <c r="AI17" s="187">
        <f t="shared" si="8"/>
        <v>36</v>
      </c>
      <c r="AJ17" s="187">
        <f t="shared" si="8"/>
        <v>36</v>
      </c>
      <c r="AK17" s="187"/>
      <c r="AL17" s="187"/>
      <c r="AM17" s="187"/>
      <c r="AN17" s="187">
        <f t="shared" si="8"/>
        <v>320</v>
      </c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>
        <f t="shared" si="8"/>
        <v>662</v>
      </c>
    </row>
    <row r="18" spans="1:61" ht="26.25" customHeight="1">
      <c r="A18" s="458"/>
      <c r="B18" s="334" t="s">
        <v>15</v>
      </c>
      <c r="C18" s="144" t="s">
        <v>157</v>
      </c>
      <c r="D18" s="112" t="s">
        <v>48</v>
      </c>
      <c r="E18" s="279">
        <v>4</v>
      </c>
      <c r="F18" s="279">
        <v>2</v>
      </c>
      <c r="G18" s="279">
        <v>4</v>
      </c>
      <c r="H18" s="279">
        <v>2</v>
      </c>
      <c r="I18" s="279">
        <v>4</v>
      </c>
      <c r="J18" s="279">
        <v>2</v>
      </c>
      <c r="K18" s="279">
        <v>4</v>
      </c>
      <c r="L18" s="279">
        <v>4</v>
      </c>
      <c r="M18" s="279">
        <v>4</v>
      </c>
      <c r="N18" s="279">
        <v>4</v>
      </c>
      <c r="O18" s="279">
        <v>4</v>
      </c>
      <c r="P18" s="279">
        <v>4</v>
      </c>
      <c r="Q18" s="279">
        <v>4</v>
      </c>
      <c r="R18" s="280">
        <v>4</v>
      </c>
      <c r="S18" s="281">
        <v>4</v>
      </c>
      <c r="T18" s="32" t="s">
        <v>169</v>
      </c>
      <c r="U18" s="130"/>
      <c r="V18" s="130"/>
      <c r="W18" s="50">
        <f>SUM(E18:T18)</f>
        <v>54</v>
      </c>
      <c r="X18" s="131"/>
      <c r="Y18" s="131"/>
      <c r="Z18" s="121">
        <v>8</v>
      </c>
      <c r="AA18" s="121">
        <v>8</v>
      </c>
      <c r="AB18" s="121">
        <v>8</v>
      </c>
      <c r="AC18" s="121">
        <v>8</v>
      </c>
      <c r="AD18" s="121">
        <v>8</v>
      </c>
      <c r="AE18" s="121">
        <v>8</v>
      </c>
      <c r="AF18" s="121">
        <v>8</v>
      </c>
      <c r="AG18" s="99"/>
      <c r="AH18" s="99"/>
      <c r="AI18" s="99"/>
      <c r="AJ18" s="99"/>
      <c r="AK18" s="36" t="s">
        <v>171</v>
      </c>
      <c r="AL18" s="130"/>
      <c r="AM18" s="130"/>
      <c r="AN18" s="50">
        <f>SUM(Z18:AJ18,AL18:AM18)</f>
        <v>56</v>
      </c>
      <c r="AO18" s="153"/>
      <c r="AP18" s="153"/>
      <c r="AQ18" s="153"/>
      <c r="AR18" s="153"/>
      <c r="AS18" s="154"/>
      <c r="AT18" s="154"/>
      <c r="AU18" s="154"/>
      <c r="AV18" s="154"/>
      <c r="AW18" s="155"/>
      <c r="AX18" s="155"/>
      <c r="AY18" s="134"/>
      <c r="AZ18" s="134"/>
      <c r="BA18" s="134"/>
      <c r="BB18" s="134"/>
      <c r="BC18" s="134"/>
      <c r="BD18" s="134"/>
      <c r="BE18" s="134"/>
      <c r="BF18" s="134"/>
      <c r="BG18" s="134"/>
      <c r="BH18" s="135"/>
      <c r="BI18" s="129">
        <f>SUM(W18,AN18)</f>
        <v>110</v>
      </c>
    </row>
    <row r="19" spans="1:61" ht="26.25" customHeight="1">
      <c r="A19" s="458"/>
      <c r="B19" s="334" t="s">
        <v>129</v>
      </c>
      <c r="C19" s="144" t="s">
        <v>136</v>
      </c>
      <c r="D19" s="112" t="s">
        <v>48</v>
      </c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5"/>
      <c r="S19" s="506"/>
      <c r="T19" s="32"/>
      <c r="U19" s="510">
        <v>36</v>
      </c>
      <c r="V19" s="510">
        <v>36</v>
      </c>
      <c r="W19" s="50">
        <f>SUM(E19:V19)</f>
        <v>72</v>
      </c>
      <c r="X19" s="69"/>
      <c r="Y19" s="69"/>
      <c r="Z19" s="231"/>
      <c r="AA19" s="231"/>
      <c r="AB19" s="231"/>
      <c r="AC19" s="231"/>
      <c r="AD19" s="231"/>
      <c r="AE19" s="231"/>
      <c r="AF19" s="231"/>
      <c r="AG19" s="99"/>
      <c r="AH19" s="99"/>
      <c r="AI19" s="99"/>
      <c r="AJ19" s="99"/>
      <c r="AK19" s="36"/>
      <c r="AL19" s="68"/>
      <c r="AM19" s="68"/>
      <c r="AN19" s="50">
        <f>SUM(Z19:AJ19,AL19:AM19)</f>
        <v>0</v>
      </c>
      <c r="AO19" s="70"/>
      <c r="AP19" s="70"/>
      <c r="AQ19" s="70"/>
      <c r="AR19" s="70"/>
      <c r="AS19" s="71"/>
      <c r="AT19" s="71"/>
      <c r="AU19" s="71"/>
      <c r="AV19" s="71"/>
      <c r="AW19" s="72"/>
      <c r="AX19" s="72"/>
      <c r="AY19" s="66"/>
      <c r="AZ19" s="66"/>
      <c r="BA19" s="66"/>
      <c r="BB19" s="66"/>
      <c r="BC19" s="66"/>
      <c r="BD19" s="66"/>
      <c r="BE19" s="66"/>
      <c r="BF19" s="66"/>
      <c r="BG19" s="66"/>
      <c r="BH19" s="67"/>
      <c r="BI19" s="44">
        <f>SUM(W19,AN19)</f>
        <v>72</v>
      </c>
    </row>
    <row r="20" spans="1:61" ht="25.5" customHeight="1">
      <c r="A20" s="403"/>
      <c r="B20" s="165" t="s">
        <v>137</v>
      </c>
      <c r="C20" s="19" t="s">
        <v>138</v>
      </c>
      <c r="D20" s="509" t="s">
        <v>48</v>
      </c>
      <c r="E20" s="42">
        <v>10</v>
      </c>
      <c r="F20" s="39">
        <v>10</v>
      </c>
      <c r="G20" s="39">
        <v>10</v>
      </c>
      <c r="H20" s="39">
        <v>10</v>
      </c>
      <c r="I20" s="39">
        <v>10</v>
      </c>
      <c r="J20" s="39">
        <v>10</v>
      </c>
      <c r="K20" s="39">
        <v>10</v>
      </c>
      <c r="L20" s="39">
        <v>10</v>
      </c>
      <c r="M20" s="39">
        <v>10</v>
      </c>
      <c r="N20" s="39">
        <v>10</v>
      </c>
      <c r="O20" s="39">
        <v>10</v>
      </c>
      <c r="P20" s="39">
        <v>10</v>
      </c>
      <c r="Q20" s="39">
        <v>10</v>
      </c>
      <c r="R20" s="39">
        <v>10</v>
      </c>
      <c r="S20" s="39">
        <v>10</v>
      </c>
      <c r="T20" s="32" t="s">
        <v>168</v>
      </c>
      <c r="U20" s="81"/>
      <c r="V20" s="81"/>
      <c r="W20" s="50">
        <f>SUM(E20:T20)</f>
        <v>150</v>
      </c>
      <c r="X20" s="38"/>
      <c r="Y20" s="38"/>
      <c r="Z20" s="39">
        <v>14</v>
      </c>
      <c r="AA20" s="39">
        <v>14</v>
      </c>
      <c r="AB20" s="39">
        <v>16</v>
      </c>
      <c r="AC20" s="39">
        <v>14</v>
      </c>
      <c r="AD20" s="39">
        <v>16</v>
      </c>
      <c r="AE20" s="39">
        <v>14</v>
      </c>
      <c r="AF20" s="39">
        <v>16</v>
      </c>
      <c r="AG20" s="99"/>
      <c r="AH20" s="99"/>
      <c r="AI20" s="99"/>
      <c r="AJ20" s="99"/>
      <c r="AK20" s="32" t="s">
        <v>171</v>
      </c>
      <c r="AL20" s="99"/>
      <c r="AM20" s="99"/>
      <c r="AN20" s="50">
        <f>SUM(Z20:AJ20,AL20:AM20)</f>
        <v>104</v>
      </c>
      <c r="AO20" s="102"/>
      <c r="AP20" s="53"/>
      <c r="AQ20" s="53"/>
      <c r="AR20" s="53"/>
      <c r="AS20" s="54"/>
      <c r="AT20" s="54"/>
      <c r="AU20" s="54"/>
      <c r="AV20" s="54"/>
      <c r="AW20" s="55"/>
      <c r="AX20" s="55"/>
      <c r="AY20" s="52"/>
      <c r="AZ20" s="52"/>
      <c r="BA20" s="52"/>
      <c r="BB20" s="52"/>
      <c r="BC20" s="52"/>
      <c r="BD20" s="52"/>
      <c r="BE20" s="52"/>
      <c r="BF20" s="52"/>
      <c r="BG20" s="52"/>
      <c r="BH20" s="137"/>
      <c r="BI20" s="44">
        <f>SUM(W20,AN20)</f>
        <v>254</v>
      </c>
    </row>
    <row r="21" spans="1:61" ht="25.5" customHeight="1">
      <c r="A21" s="403"/>
      <c r="B21" s="165" t="s">
        <v>140</v>
      </c>
      <c r="C21" s="19" t="s">
        <v>141</v>
      </c>
      <c r="D21" s="509" t="s">
        <v>48</v>
      </c>
      <c r="E21" s="42">
        <v>2</v>
      </c>
      <c r="F21" s="42">
        <v>4</v>
      </c>
      <c r="G21" s="42">
        <v>2</v>
      </c>
      <c r="H21" s="42">
        <v>4</v>
      </c>
      <c r="I21" s="42">
        <v>2</v>
      </c>
      <c r="J21" s="42">
        <v>2</v>
      </c>
      <c r="K21" s="42">
        <v>2</v>
      </c>
      <c r="L21" s="42">
        <v>2</v>
      </c>
      <c r="M21" s="42">
        <v>2</v>
      </c>
      <c r="N21" s="42">
        <v>4</v>
      </c>
      <c r="O21" s="42">
        <v>2</v>
      </c>
      <c r="P21" s="42">
        <v>2</v>
      </c>
      <c r="Q21" s="42">
        <v>2</v>
      </c>
      <c r="R21" s="83">
        <v>2</v>
      </c>
      <c r="S21" s="39">
        <v>2</v>
      </c>
      <c r="T21" s="32" t="s">
        <v>171</v>
      </c>
      <c r="U21" s="81"/>
      <c r="V21" s="81"/>
      <c r="W21" s="50">
        <f>SUM(E21:T21)</f>
        <v>36</v>
      </c>
      <c r="X21" s="38"/>
      <c r="Y21" s="38"/>
      <c r="Z21" s="39"/>
      <c r="AA21" s="39"/>
      <c r="AB21" s="39"/>
      <c r="AC21" s="39"/>
      <c r="AD21" s="39"/>
      <c r="AE21" s="39"/>
      <c r="AF21" s="39"/>
      <c r="AG21" s="99"/>
      <c r="AH21" s="99"/>
      <c r="AI21" s="99"/>
      <c r="AJ21" s="99"/>
      <c r="AK21" s="32"/>
      <c r="AL21" s="99"/>
      <c r="AM21" s="99"/>
      <c r="AN21" s="50">
        <f>SUM(Z21:AJ21,AL21:AM21)</f>
        <v>0</v>
      </c>
      <c r="AO21" s="102"/>
      <c r="AP21" s="53"/>
      <c r="AQ21" s="53"/>
      <c r="AR21" s="53"/>
      <c r="AS21" s="54"/>
      <c r="AT21" s="54"/>
      <c r="AU21" s="54"/>
      <c r="AV21" s="54"/>
      <c r="AW21" s="55"/>
      <c r="AX21" s="55"/>
      <c r="AY21" s="52"/>
      <c r="AZ21" s="52"/>
      <c r="BA21" s="52"/>
      <c r="BB21" s="52"/>
      <c r="BC21" s="52"/>
      <c r="BD21" s="52"/>
      <c r="BE21" s="52"/>
      <c r="BF21" s="52"/>
      <c r="BG21" s="52"/>
      <c r="BH21" s="137"/>
      <c r="BI21" s="44">
        <f t="shared" ref="BI21:BI22" si="9">SUM(W21,AN21)</f>
        <v>36</v>
      </c>
    </row>
    <row r="22" spans="1:61" ht="24.75" customHeight="1">
      <c r="A22" s="403"/>
      <c r="B22" s="166" t="s">
        <v>125</v>
      </c>
      <c r="C22" s="100" t="s">
        <v>126</v>
      </c>
      <c r="D22" s="9" t="s">
        <v>48</v>
      </c>
      <c r="E22" s="30">
        <v>2</v>
      </c>
      <c r="F22" s="30">
        <v>2</v>
      </c>
      <c r="G22" s="30">
        <v>2</v>
      </c>
      <c r="H22" s="30">
        <v>2</v>
      </c>
      <c r="I22" s="30">
        <v>2</v>
      </c>
      <c r="J22" s="30">
        <v>2</v>
      </c>
      <c r="K22" s="30">
        <v>2</v>
      </c>
      <c r="L22" s="30">
        <v>2</v>
      </c>
      <c r="M22" s="30">
        <v>2</v>
      </c>
      <c r="N22" s="30">
        <v>2</v>
      </c>
      <c r="O22" s="30">
        <v>2</v>
      </c>
      <c r="P22" s="30">
        <v>2</v>
      </c>
      <c r="Q22" s="30">
        <v>2</v>
      </c>
      <c r="R22" s="30">
        <v>2</v>
      </c>
      <c r="S22" s="30">
        <v>2</v>
      </c>
      <c r="T22" s="32" t="s">
        <v>169</v>
      </c>
      <c r="U22" s="45"/>
      <c r="V22" s="45"/>
      <c r="W22" s="50">
        <f>SUM(E22:T22)</f>
        <v>30</v>
      </c>
      <c r="X22" s="12"/>
      <c r="Y22" s="12"/>
      <c r="Z22" s="31">
        <v>4</v>
      </c>
      <c r="AA22" s="31">
        <v>2</v>
      </c>
      <c r="AB22" s="31">
        <v>2</v>
      </c>
      <c r="AC22" s="31">
        <v>2</v>
      </c>
      <c r="AD22" s="31">
        <v>2</v>
      </c>
      <c r="AE22" s="31">
        <v>2</v>
      </c>
      <c r="AF22" s="31">
        <v>2</v>
      </c>
      <c r="AG22" s="99"/>
      <c r="AH22" s="99"/>
      <c r="AI22" s="99"/>
      <c r="AJ22" s="99"/>
      <c r="AK22" s="32" t="s">
        <v>171</v>
      </c>
      <c r="AL22" s="81"/>
      <c r="AM22" s="81"/>
      <c r="AN22" s="50">
        <f>SUM(Z22:AJ22,AL22:AM22)</f>
        <v>16</v>
      </c>
      <c r="AO22" s="46"/>
      <c r="AP22" s="46"/>
      <c r="AQ22" s="46"/>
      <c r="AR22" s="46"/>
      <c r="AS22" s="47"/>
      <c r="AT22" s="47"/>
      <c r="AU22" s="47"/>
      <c r="AV22" s="47"/>
      <c r="AW22" s="48"/>
      <c r="AX22" s="48"/>
      <c r="AY22" s="11"/>
      <c r="AZ22" s="11"/>
      <c r="BA22" s="11"/>
      <c r="BB22" s="11"/>
      <c r="BC22" s="11"/>
      <c r="BD22" s="11"/>
      <c r="BE22" s="11"/>
      <c r="BF22" s="11"/>
      <c r="BG22" s="11"/>
      <c r="BH22" s="49"/>
      <c r="BI22" s="44">
        <f t="shared" si="9"/>
        <v>46</v>
      </c>
    </row>
    <row r="23" spans="1:61" ht="30" customHeight="1" thickBot="1">
      <c r="A23" s="403"/>
      <c r="B23" s="166" t="s">
        <v>158</v>
      </c>
      <c r="C23" s="100" t="s">
        <v>159</v>
      </c>
      <c r="D23" s="13" t="s">
        <v>48</v>
      </c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82"/>
      <c r="S23" s="31"/>
      <c r="T23" s="32"/>
      <c r="U23" s="81"/>
      <c r="V23" s="81"/>
      <c r="W23" s="50">
        <f>SUM(E23:T23)</f>
        <v>0</v>
      </c>
      <c r="X23" s="37"/>
      <c r="Y23" s="37"/>
      <c r="Z23" s="31"/>
      <c r="AA23" s="31"/>
      <c r="AB23" s="31"/>
      <c r="AC23" s="31"/>
      <c r="AD23" s="31"/>
      <c r="AE23" s="31"/>
      <c r="AF23" s="31"/>
      <c r="AG23" s="99">
        <v>36</v>
      </c>
      <c r="AH23" s="99">
        <v>36</v>
      </c>
      <c r="AI23" s="99">
        <v>36</v>
      </c>
      <c r="AJ23" s="99">
        <v>36</v>
      </c>
      <c r="AK23" s="32" t="s">
        <v>168</v>
      </c>
      <c r="AL23" s="81"/>
      <c r="AM23" s="81"/>
      <c r="AN23" s="50">
        <f>SUM(Z23:AJ23,AL23:AM23)</f>
        <v>144</v>
      </c>
      <c r="AO23" s="101"/>
      <c r="AP23" s="46"/>
      <c r="AQ23" s="46"/>
      <c r="AR23" s="46"/>
      <c r="AS23" s="47"/>
      <c r="AT23" s="47"/>
      <c r="AU23" s="47"/>
      <c r="AV23" s="47"/>
      <c r="AW23" s="48"/>
      <c r="AX23" s="48"/>
      <c r="AY23" s="11"/>
      <c r="AZ23" s="11"/>
      <c r="BA23" s="11"/>
      <c r="BB23" s="11"/>
      <c r="BC23" s="11"/>
      <c r="BD23" s="11"/>
      <c r="BE23" s="11"/>
      <c r="BF23" s="11"/>
      <c r="BG23" s="11"/>
      <c r="BH23" s="49"/>
      <c r="BI23" s="44">
        <f>SUM(W23,AN23)</f>
        <v>144</v>
      </c>
    </row>
    <row r="24" spans="1:61" ht="12.75" customHeight="1" thickBot="1">
      <c r="A24" s="403"/>
      <c r="B24" s="167" t="s">
        <v>18</v>
      </c>
      <c r="C24" s="14" t="s">
        <v>19</v>
      </c>
      <c r="D24" s="161" t="s">
        <v>48</v>
      </c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  <c r="T24" s="32"/>
      <c r="U24" s="59"/>
      <c r="V24" s="59"/>
      <c r="W24" s="158"/>
      <c r="X24" s="60"/>
      <c r="Y24" s="60"/>
      <c r="Z24" s="57"/>
      <c r="AA24" s="57"/>
      <c r="AB24" s="57"/>
      <c r="AC24" s="57"/>
      <c r="AD24" s="57"/>
      <c r="AE24" s="57"/>
      <c r="AF24" s="57"/>
      <c r="AG24" s="99"/>
      <c r="AH24" s="99"/>
      <c r="AI24" s="99"/>
      <c r="AJ24" s="99"/>
      <c r="AK24" s="156"/>
      <c r="AL24" s="59"/>
      <c r="AM24" s="59"/>
      <c r="AN24" s="158"/>
      <c r="AO24" s="61" t="s">
        <v>57</v>
      </c>
      <c r="AP24" s="61" t="s">
        <v>57</v>
      </c>
      <c r="AQ24" s="61" t="s">
        <v>57</v>
      </c>
      <c r="AR24" s="61" t="s">
        <v>57</v>
      </c>
      <c r="AS24" s="62"/>
      <c r="AT24" s="62"/>
      <c r="AU24" s="62"/>
      <c r="AV24" s="62"/>
      <c r="AW24" s="63"/>
      <c r="AX24" s="63"/>
      <c r="AY24" s="57"/>
      <c r="AZ24" s="57"/>
      <c r="BA24" s="57"/>
      <c r="BB24" s="57"/>
      <c r="BC24" s="57"/>
      <c r="BD24" s="57"/>
      <c r="BE24" s="57"/>
      <c r="BF24" s="57"/>
      <c r="BG24" s="57"/>
      <c r="BH24" s="58"/>
      <c r="BI24" s="64"/>
    </row>
    <row r="25" spans="1:61" ht="12.75" customHeight="1">
      <c r="A25" s="403"/>
      <c r="B25" s="447" t="s">
        <v>20</v>
      </c>
      <c r="C25" s="447"/>
      <c r="D25" s="448"/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6"/>
      <c r="T25" s="32"/>
      <c r="U25" s="68"/>
      <c r="V25" s="68"/>
      <c r="W25" s="159"/>
      <c r="X25" s="69"/>
      <c r="Y25" s="69"/>
      <c r="Z25" s="66"/>
      <c r="AA25" s="66"/>
      <c r="AB25" s="66"/>
      <c r="AC25" s="66"/>
      <c r="AD25" s="66"/>
      <c r="AE25" s="66"/>
      <c r="AF25" s="66"/>
      <c r="AG25" s="99"/>
      <c r="AH25" s="99"/>
      <c r="AI25" s="99"/>
      <c r="AJ25" s="99"/>
      <c r="AK25" s="36"/>
      <c r="AL25" s="68"/>
      <c r="AM25" s="68"/>
      <c r="AN25" s="159"/>
      <c r="AO25" s="70"/>
      <c r="AP25" s="70"/>
      <c r="AQ25" s="70"/>
      <c r="AR25" s="70"/>
      <c r="AS25" s="71"/>
      <c r="AT25" s="71"/>
      <c r="AU25" s="71"/>
      <c r="AV25" s="71"/>
      <c r="AW25" s="72"/>
      <c r="AX25" s="72"/>
      <c r="AY25" s="66"/>
      <c r="AZ25" s="66"/>
      <c r="BA25" s="66"/>
      <c r="BB25" s="66"/>
      <c r="BC25" s="66"/>
      <c r="BD25" s="66"/>
      <c r="BE25" s="66"/>
      <c r="BF25" s="66"/>
      <c r="BG25" s="66"/>
      <c r="BH25" s="67"/>
      <c r="BI25" s="73"/>
    </row>
    <row r="26" spans="1:61" ht="12.75" customHeight="1">
      <c r="A26" s="403"/>
      <c r="B26" s="445" t="s">
        <v>50</v>
      </c>
      <c r="C26" s="445"/>
      <c r="D26" s="446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49"/>
      <c r="S26" s="11"/>
      <c r="T26" s="32"/>
      <c r="U26" s="45"/>
      <c r="V26" s="45"/>
      <c r="W26" s="160"/>
      <c r="X26" s="12"/>
      <c r="Y26" s="12"/>
      <c r="Z26" s="11"/>
      <c r="AA26" s="11"/>
      <c r="AB26" s="11"/>
      <c r="AC26" s="11"/>
      <c r="AD26" s="11"/>
      <c r="AE26" s="11"/>
      <c r="AF26" s="11"/>
      <c r="AG26" s="99"/>
      <c r="AH26" s="99"/>
      <c r="AI26" s="99"/>
      <c r="AJ26" s="99"/>
      <c r="AK26" s="32"/>
      <c r="AL26" s="45"/>
      <c r="AM26" s="45"/>
      <c r="AN26" s="160"/>
      <c r="AO26" s="46"/>
      <c r="AP26" s="46"/>
      <c r="AQ26" s="46"/>
      <c r="AR26" s="46"/>
      <c r="AS26" s="74" t="s">
        <v>58</v>
      </c>
      <c r="AT26" s="74" t="s">
        <v>58</v>
      </c>
      <c r="AU26" s="74" t="s">
        <v>58</v>
      </c>
      <c r="AV26" s="74" t="s">
        <v>58</v>
      </c>
      <c r="AW26" s="48"/>
      <c r="AX26" s="48"/>
      <c r="AY26" s="11"/>
      <c r="AZ26" s="11"/>
      <c r="BA26" s="11"/>
      <c r="BB26" s="11"/>
      <c r="BC26" s="11"/>
      <c r="BD26" s="11"/>
      <c r="BE26" s="11"/>
      <c r="BF26" s="11"/>
      <c r="BG26" s="11"/>
      <c r="BH26" s="49"/>
      <c r="BI26" s="75"/>
    </row>
    <row r="27" spans="1:61" ht="13.5" thickBot="1">
      <c r="A27" s="403"/>
      <c r="B27" s="443" t="s">
        <v>51</v>
      </c>
      <c r="C27" s="443"/>
      <c r="D27" s="444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7"/>
      <c r="S27" s="66"/>
      <c r="T27" s="32"/>
      <c r="U27" s="68"/>
      <c r="V27" s="68"/>
      <c r="W27" s="159"/>
      <c r="X27" s="69"/>
      <c r="Y27" s="69"/>
      <c r="Z27" s="66"/>
      <c r="AA27" s="66"/>
      <c r="AB27" s="66"/>
      <c r="AC27" s="66"/>
      <c r="AD27" s="66"/>
      <c r="AE27" s="66"/>
      <c r="AF27" s="66"/>
      <c r="AG27" s="99"/>
      <c r="AH27" s="99"/>
      <c r="AI27" s="99"/>
      <c r="AJ27" s="99"/>
      <c r="AK27" s="116"/>
      <c r="AL27" s="68"/>
      <c r="AM27" s="68"/>
      <c r="AN27" s="159"/>
      <c r="AO27" s="70"/>
      <c r="AP27" s="70"/>
      <c r="AQ27" s="70"/>
      <c r="AR27" s="70"/>
      <c r="AS27" s="71"/>
      <c r="AT27" s="71"/>
      <c r="AU27" s="71"/>
      <c r="AV27" s="71"/>
      <c r="AW27" s="441" t="s">
        <v>59</v>
      </c>
      <c r="AX27" s="442"/>
      <c r="AY27" s="66"/>
      <c r="AZ27" s="66"/>
      <c r="BA27" s="66"/>
      <c r="BB27" s="66"/>
      <c r="BC27" s="66"/>
      <c r="BD27" s="66"/>
      <c r="BE27" s="66"/>
      <c r="BF27" s="66"/>
      <c r="BG27" s="66"/>
      <c r="BH27" s="67"/>
      <c r="BI27" s="157"/>
    </row>
    <row r="28" spans="1:61" ht="30" customHeight="1" thickBot="1">
      <c r="A28" s="403"/>
      <c r="B28" s="452" t="s">
        <v>49</v>
      </c>
      <c r="C28" s="453"/>
      <c r="D28" s="454"/>
      <c r="E28" s="207">
        <f>SUM(E8,E12,E17)</f>
        <v>36</v>
      </c>
      <c r="F28" s="207">
        <f t="shared" ref="F28:V28" si="10">SUM(F8,F12,F17)</f>
        <v>36</v>
      </c>
      <c r="G28" s="207">
        <f t="shared" si="10"/>
        <v>36</v>
      </c>
      <c r="H28" s="207">
        <f t="shared" si="10"/>
        <v>36</v>
      </c>
      <c r="I28" s="207">
        <f t="shared" si="10"/>
        <v>36</v>
      </c>
      <c r="J28" s="207">
        <f t="shared" si="10"/>
        <v>36</v>
      </c>
      <c r="K28" s="207">
        <f t="shared" si="10"/>
        <v>36</v>
      </c>
      <c r="L28" s="207">
        <f t="shared" si="10"/>
        <v>36</v>
      </c>
      <c r="M28" s="207">
        <f t="shared" si="10"/>
        <v>36</v>
      </c>
      <c r="N28" s="207">
        <f t="shared" si="10"/>
        <v>36</v>
      </c>
      <c r="O28" s="207">
        <f t="shared" si="10"/>
        <v>36</v>
      </c>
      <c r="P28" s="207">
        <f t="shared" si="10"/>
        <v>36</v>
      </c>
      <c r="Q28" s="207">
        <f t="shared" si="10"/>
        <v>36</v>
      </c>
      <c r="R28" s="207">
        <f t="shared" si="10"/>
        <v>36</v>
      </c>
      <c r="S28" s="207">
        <f t="shared" si="10"/>
        <v>36</v>
      </c>
      <c r="T28" s="32"/>
      <c r="U28" s="81">
        <f t="shared" si="10"/>
        <v>36</v>
      </c>
      <c r="V28" s="81">
        <f t="shared" si="10"/>
        <v>36</v>
      </c>
      <c r="W28" s="210">
        <f>SUM(E28:T28)</f>
        <v>540</v>
      </c>
      <c r="X28" s="187"/>
      <c r="Y28" s="187"/>
      <c r="Z28" s="207">
        <f>SUM(Z8,Z12,Z17)</f>
        <v>36</v>
      </c>
      <c r="AA28" s="207">
        <f t="shared" ref="AA28:AJ28" si="11">SUM(AA8,AA12,AA17)</f>
        <v>36</v>
      </c>
      <c r="AB28" s="207">
        <f t="shared" si="11"/>
        <v>36</v>
      </c>
      <c r="AC28" s="207">
        <f t="shared" si="11"/>
        <v>36</v>
      </c>
      <c r="AD28" s="207">
        <f t="shared" si="11"/>
        <v>36</v>
      </c>
      <c r="AE28" s="207">
        <f t="shared" si="11"/>
        <v>36</v>
      </c>
      <c r="AF28" s="207">
        <f t="shared" si="11"/>
        <v>36</v>
      </c>
      <c r="AG28" s="99">
        <f t="shared" si="11"/>
        <v>36</v>
      </c>
      <c r="AH28" s="99">
        <f t="shared" si="11"/>
        <v>36</v>
      </c>
      <c r="AI28" s="99">
        <f t="shared" si="11"/>
        <v>36</v>
      </c>
      <c r="AJ28" s="99">
        <f t="shared" si="11"/>
        <v>36</v>
      </c>
      <c r="AK28" s="175"/>
      <c r="AL28" s="208"/>
      <c r="AM28" s="208"/>
      <c r="AN28" s="210">
        <f>SUM(Z28:AJ28)</f>
        <v>396</v>
      </c>
      <c r="AO28" s="227"/>
      <c r="AP28" s="227"/>
      <c r="AQ28" s="227"/>
      <c r="AR28" s="227"/>
      <c r="AS28" s="228"/>
      <c r="AT28" s="228"/>
      <c r="AU28" s="228"/>
      <c r="AV28" s="228"/>
      <c r="AW28" s="229"/>
      <c r="AX28" s="229"/>
      <c r="AY28" s="207"/>
      <c r="AZ28" s="207"/>
      <c r="BA28" s="207"/>
      <c r="BB28" s="207"/>
      <c r="BC28" s="207"/>
      <c r="BD28" s="207"/>
      <c r="BE28" s="207"/>
      <c r="BF28" s="207"/>
      <c r="BG28" s="207"/>
      <c r="BH28" s="230"/>
      <c r="BI28" s="209">
        <f>SUM(W28,AN28)</f>
        <v>936</v>
      </c>
    </row>
    <row r="29" spans="1:61" ht="12.75" customHeight="1">
      <c r="A29" s="284"/>
    </row>
    <row r="30" spans="1:61" ht="23.25" customHeight="1">
      <c r="A30" s="284"/>
    </row>
    <row r="31" spans="1:61" ht="24" customHeight="1">
      <c r="A31" s="284"/>
    </row>
    <row r="32" spans="1:61" ht="14.25" customHeight="1">
      <c r="A32" s="284"/>
    </row>
    <row r="33" spans="1:1" ht="15.75" customHeight="1">
      <c r="A33" s="284"/>
    </row>
    <row r="34" spans="1:1" ht="14.25" customHeight="1">
      <c r="A34" s="284"/>
    </row>
    <row r="35" spans="1:1" ht="14.25" customHeight="1">
      <c r="A35" s="284"/>
    </row>
    <row r="36" spans="1:1" ht="26.25" customHeight="1">
      <c r="A36" s="284"/>
    </row>
    <row r="37" spans="1:1" ht="28.5" customHeight="1">
      <c r="A37" s="284"/>
    </row>
    <row r="38" spans="1:1" ht="32.25" customHeight="1">
      <c r="A38" s="284"/>
    </row>
    <row r="39" spans="1:1" ht="17.25" customHeight="1">
      <c r="A39" s="284"/>
    </row>
    <row r="40" spans="1:1" ht="17.25" customHeight="1">
      <c r="A40" s="284"/>
    </row>
    <row r="41" spans="1:1" ht="15" customHeight="1">
      <c r="A41" s="284"/>
    </row>
    <row r="42" spans="1:1" ht="26.25" customHeight="1">
      <c r="A42" s="284"/>
    </row>
    <row r="43" spans="1:1" ht="26.25" customHeight="1">
      <c r="A43" s="284"/>
    </row>
    <row r="44" spans="1:1" ht="25.5" customHeight="1">
      <c r="A44" s="284"/>
    </row>
    <row r="45" spans="1:1" ht="18.75" customHeight="1">
      <c r="A45" s="284"/>
    </row>
    <row r="46" spans="1:1" ht="32.1" customHeight="1">
      <c r="A46" s="284"/>
    </row>
    <row r="47" spans="1:1" ht="12.75" hidden="1" customHeight="1">
      <c r="A47" s="284"/>
    </row>
    <row r="48" spans="1:1" ht="12.75" hidden="1" customHeight="1">
      <c r="A48" s="284"/>
    </row>
    <row r="49" spans="1:1" ht="12.75" hidden="1" customHeight="1">
      <c r="A49" s="284"/>
    </row>
    <row r="50" spans="1:1" ht="12.75" hidden="1" customHeight="1">
      <c r="A50" s="284"/>
    </row>
    <row r="51" spans="1:1" ht="12.75" hidden="1" customHeight="1">
      <c r="A51" s="284"/>
    </row>
    <row r="52" spans="1:1" ht="12.75" hidden="1" customHeight="1">
      <c r="A52" s="284"/>
    </row>
    <row r="53" spans="1:1" ht="23.25" customHeight="1">
      <c r="A53" s="284"/>
    </row>
    <row r="54" spans="1:1" ht="18.75" customHeight="1">
      <c r="A54" s="284"/>
    </row>
    <row r="55" spans="1:1" ht="18.75" customHeight="1">
      <c r="A55" s="284"/>
    </row>
    <row r="56" spans="1:1" ht="18.75" customHeight="1">
      <c r="A56" s="284"/>
    </row>
    <row r="57" spans="1:1" ht="18.75" customHeight="1">
      <c r="A57" s="284"/>
    </row>
    <row r="58" spans="1:1" ht="18.75" customHeight="1">
      <c r="A58" s="284"/>
    </row>
    <row r="59" spans="1:1" ht="18.75" customHeight="1">
      <c r="A59" s="284"/>
    </row>
    <row r="60" spans="1:1" ht="18.75" customHeight="1">
      <c r="A60" s="284"/>
    </row>
    <row r="61" spans="1:1" ht="27" customHeight="1">
      <c r="A61" s="284"/>
    </row>
    <row r="62" spans="1:1" ht="18.75" customHeight="1">
      <c r="A62" s="284"/>
    </row>
    <row r="63" spans="1:1">
      <c r="A63" s="284"/>
    </row>
    <row r="64" spans="1:1" ht="20.25" customHeight="1">
      <c r="A64" s="284"/>
    </row>
    <row r="65" spans="1:1" ht="22.5" customHeight="1">
      <c r="A65" s="284"/>
    </row>
    <row r="66" spans="1:1">
      <c r="A66" s="284"/>
    </row>
    <row r="67" spans="1:1">
      <c r="A67" s="284"/>
    </row>
    <row r="68" spans="1:1">
      <c r="A68" s="284"/>
    </row>
    <row r="69" spans="1:1">
      <c r="A69" s="284"/>
    </row>
    <row r="70" spans="1:1">
      <c r="A70" s="284"/>
    </row>
    <row r="71" spans="1:1">
      <c r="A71" s="284"/>
    </row>
    <row r="72" spans="1:1">
      <c r="A72" s="284"/>
    </row>
    <row r="73" spans="1:1">
      <c r="A73" s="284"/>
    </row>
    <row r="74" spans="1:1" ht="24.95" customHeight="1">
      <c r="A74" s="284"/>
    </row>
    <row r="75" spans="1:1" ht="24.95" customHeight="1">
      <c r="A75" s="284"/>
    </row>
    <row r="76" spans="1:1" ht="24.95" customHeight="1" thickBot="1">
      <c r="A76" s="285"/>
    </row>
  </sheetData>
  <mergeCells count="24">
    <mergeCell ref="BI3:BI7"/>
    <mergeCell ref="E4:BH4"/>
    <mergeCell ref="E6:BH6"/>
    <mergeCell ref="N3:Q3"/>
    <mergeCell ref="Y3:AB3"/>
    <mergeCell ref="F3:H3"/>
    <mergeCell ref="AZ3:BC3"/>
    <mergeCell ref="J3:M3"/>
    <mergeCell ref="AH3:AJ3"/>
    <mergeCell ref="AQ3:AT3"/>
    <mergeCell ref="AV3:AX3"/>
    <mergeCell ref="BD3:BG3"/>
    <mergeCell ref="AD3:AF3"/>
    <mergeCell ref="U3:V3"/>
    <mergeCell ref="A3:A7"/>
    <mergeCell ref="B3:B7"/>
    <mergeCell ref="C3:C7"/>
    <mergeCell ref="D3:D7"/>
    <mergeCell ref="B28:D28"/>
    <mergeCell ref="AW27:AX27"/>
    <mergeCell ref="B27:D27"/>
    <mergeCell ref="B26:D26"/>
    <mergeCell ref="B25:D25"/>
    <mergeCell ref="A8:A28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H1:P32"/>
  <sheetViews>
    <sheetView topLeftCell="A4" workbookViewId="0">
      <selection activeCell="N29" sqref="N29"/>
    </sheetView>
  </sheetViews>
  <sheetFormatPr defaultRowHeight="12.75"/>
  <sheetData>
    <row r="1" spans="10:14">
      <c r="M1" t="s">
        <v>162</v>
      </c>
    </row>
    <row r="2" spans="10:14">
      <c r="M2" t="s">
        <v>163</v>
      </c>
    </row>
    <row r="3" spans="10:14">
      <c r="M3" t="s">
        <v>164</v>
      </c>
    </row>
    <row r="4" spans="10:14">
      <c r="M4" t="s">
        <v>165</v>
      </c>
      <c r="N4" t="s">
        <v>166</v>
      </c>
    </row>
    <row r="5" spans="10:14">
      <c r="M5" t="s">
        <v>174</v>
      </c>
    </row>
    <row r="7" spans="10:14" ht="14.25">
      <c r="J7" s="104" t="s">
        <v>94</v>
      </c>
    </row>
    <row r="8" spans="10:14" ht="15">
      <c r="J8" s="105" t="s">
        <v>85</v>
      </c>
    </row>
    <row r="11" spans="10:14" ht="15.75">
      <c r="J11" s="103" t="s">
        <v>84</v>
      </c>
    </row>
    <row r="12" spans="10:14" ht="15.75">
      <c r="J12" s="103"/>
    </row>
    <row r="15" spans="10:14" ht="15">
      <c r="J15" s="105"/>
    </row>
    <row r="16" spans="10:14">
      <c r="J16" s="106"/>
    </row>
    <row r="17" spans="8:16" ht="14.25">
      <c r="H17" s="106"/>
      <c r="J17" s="104" t="s">
        <v>86</v>
      </c>
    </row>
    <row r="18" spans="8:16">
      <c r="H18" s="106"/>
      <c r="J18" s="106"/>
    </row>
    <row r="19" spans="8:16" ht="15.75">
      <c r="I19" s="109"/>
      <c r="J19" s="286" t="s">
        <v>112</v>
      </c>
      <c r="K19" s="286"/>
      <c r="L19" s="286"/>
      <c r="M19" s="288"/>
      <c r="N19" s="288"/>
      <c r="O19" s="288"/>
      <c r="P19" s="288"/>
    </row>
    <row r="20" spans="8:16" ht="12.75" customHeight="1">
      <c r="J20" s="106"/>
    </row>
    <row r="21" spans="8:16" ht="14.25">
      <c r="J21" s="104" t="s">
        <v>95</v>
      </c>
      <c r="K21" s="104"/>
      <c r="L21" s="104"/>
      <c r="M21" s="104"/>
    </row>
    <row r="22" spans="8:16">
      <c r="I22" s="106"/>
    </row>
    <row r="23" spans="8:16">
      <c r="I23" s="106"/>
    </row>
    <row r="24" spans="8:16">
      <c r="I24" s="106"/>
    </row>
    <row r="25" spans="8:16" ht="15" customHeight="1">
      <c r="K25" s="107" t="s">
        <v>87</v>
      </c>
      <c r="N25" s="457" t="s">
        <v>161</v>
      </c>
      <c r="O25" s="457"/>
      <c r="P25" s="287"/>
    </row>
    <row r="26" spans="8:16">
      <c r="K26" t="s">
        <v>88</v>
      </c>
      <c r="N26" s="108" t="s">
        <v>89</v>
      </c>
      <c r="O26" s="108"/>
      <c r="P26" s="108"/>
    </row>
    <row r="27" spans="8:16">
      <c r="K27" t="s">
        <v>90</v>
      </c>
      <c r="N27" t="s">
        <v>209</v>
      </c>
    </row>
    <row r="28" spans="8:16">
      <c r="K28" t="s">
        <v>91</v>
      </c>
      <c r="N28" s="108" t="s">
        <v>210</v>
      </c>
      <c r="O28" s="108" t="s">
        <v>167</v>
      </c>
      <c r="P28" s="108"/>
    </row>
    <row r="29" spans="8:16">
      <c r="K29" t="s">
        <v>160</v>
      </c>
      <c r="N29">
        <v>2020</v>
      </c>
    </row>
    <row r="31" spans="8:16">
      <c r="K31" t="s">
        <v>92</v>
      </c>
    </row>
    <row r="32" spans="8:16">
      <c r="K32" t="s">
        <v>93</v>
      </c>
      <c r="N32" s="109" t="s">
        <v>100</v>
      </c>
      <c r="O32" s="109"/>
      <c r="P32" s="109"/>
    </row>
  </sheetData>
  <mergeCells count="1">
    <mergeCell ref="N25:O2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35"/>
  <sheetViews>
    <sheetView topLeftCell="A5" zoomScale="70" zoomScaleNormal="70" workbookViewId="0">
      <selection activeCell="C17" sqref="C17"/>
    </sheetView>
  </sheetViews>
  <sheetFormatPr defaultRowHeight="12.75"/>
  <cols>
    <col min="1" max="1" width="2.85546875" customWidth="1"/>
    <col min="3" max="3" width="17.7109375" customWidth="1"/>
    <col min="5" max="5" width="3.42578125" customWidth="1"/>
    <col min="6" max="8" width="3.5703125" customWidth="1"/>
    <col min="9" max="9" width="3.28515625" customWidth="1"/>
    <col min="10" max="10" width="3" bestFit="1" customWidth="1"/>
    <col min="11" max="12" width="3.42578125" customWidth="1"/>
    <col min="13" max="13" width="3.28515625" customWidth="1"/>
    <col min="14" max="14" width="3.5703125" customWidth="1"/>
    <col min="15" max="17" width="3.42578125" customWidth="1"/>
    <col min="18" max="18" width="3.28515625" bestFit="1" customWidth="1"/>
    <col min="19" max="19" width="3.5703125" customWidth="1"/>
    <col min="20" max="20" width="3.28515625" customWidth="1"/>
    <col min="21" max="21" width="7" customWidth="1"/>
    <col min="22" max="22" width="6.140625" customWidth="1"/>
    <col min="23" max="23" width="3.140625" customWidth="1"/>
    <col min="24" max="24" width="3" customWidth="1"/>
    <col min="25" max="25" width="3.42578125" customWidth="1"/>
    <col min="26" max="26" width="3.42578125" bestFit="1" customWidth="1"/>
    <col min="27" max="27" width="3.28515625" customWidth="1"/>
    <col min="28" max="29" width="3.42578125" customWidth="1"/>
    <col min="30" max="30" width="3.28515625" customWidth="1"/>
    <col min="31" max="31" width="3.42578125" bestFit="1" customWidth="1"/>
    <col min="32" max="32" width="3" customWidth="1"/>
    <col min="33" max="34" width="3.28515625" customWidth="1"/>
    <col min="35" max="36" width="3.5703125" customWidth="1"/>
    <col min="37" max="37" width="3.42578125" bestFit="1" customWidth="1"/>
    <col min="38" max="38" width="3" customWidth="1"/>
    <col min="39" max="39" width="3.42578125" customWidth="1"/>
    <col min="40" max="40" width="3.28515625" customWidth="1"/>
    <col min="41" max="41" width="3.5703125" customWidth="1"/>
    <col min="42" max="42" width="3.42578125" customWidth="1"/>
    <col min="43" max="43" width="3.42578125" bestFit="1" customWidth="1"/>
    <col min="44" max="44" width="4" customWidth="1"/>
    <col min="45" max="45" width="3.5703125" customWidth="1"/>
    <col min="46" max="46" width="3.42578125" customWidth="1"/>
    <col min="47" max="47" width="3.7109375" customWidth="1"/>
    <col min="48" max="48" width="7" customWidth="1"/>
    <col min="49" max="49" width="8.5703125" bestFit="1" customWidth="1"/>
    <col min="50" max="51" width="3.140625" customWidth="1"/>
    <col min="52" max="52" width="3" customWidth="1"/>
    <col min="53" max="53" width="3.5703125" customWidth="1"/>
    <col min="54" max="55" width="3.42578125" customWidth="1"/>
    <col min="56" max="56" width="3.7109375" customWidth="1"/>
    <col min="57" max="57" width="3.5703125" customWidth="1"/>
    <col min="58" max="58" width="3.42578125" customWidth="1"/>
    <col min="59" max="59" width="3.5703125" customWidth="1"/>
  </cols>
  <sheetData>
    <row r="1" spans="1:60" ht="15">
      <c r="B1" s="1" t="s">
        <v>35</v>
      </c>
      <c r="I1" s="463"/>
      <c r="J1" s="463"/>
      <c r="L1" s="2"/>
      <c r="Q1" s="2"/>
      <c r="R1" s="2"/>
    </row>
    <row r="2" spans="1:60" ht="15.75" thickBot="1">
      <c r="B2" s="1" t="s">
        <v>52</v>
      </c>
      <c r="D2" s="2" t="s">
        <v>112</v>
      </c>
    </row>
    <row r="3" spans="1:60" ht="65.25">
      <c r="A3" s="414" t="s">
        <v>21</v>
      </c>
      <c r="B3" s="417" t="s">
        <v>0</v>
      </c>
      <c r="C3" s="408" t="s">
        <v>36</v>
      </c>
      <c r="D3" s="411" t="s">
        <v>37</v>
      </c>
      <c r="E3" s="15" t="s">
        <v>60</v>
      </c>
      <c r="F3" s="407" t="s">
        <v>22</v>
      </c>
      <c r="G3" s="407"/>
      <c r="H3" s="407"/>
      <c r="I3" s="16" t="s">
        <v>61</v>
      </c>
      <c r="J3" s="406" t="s">
        <v>23</v>
      </c>
      <c r="K3" s="406"/>
      <c r="L3" s="406"/>
      <c r="M3" s="406"/>
      <c r="N3" s="406" t="s">
        <v>24</v>
      </c>
      <c r="O3" s="406"/>
      <c r="P3" s="406"/>
      <c r="Q3" s="406"/>
      <c r="R3" s="3" t="s">
        <v>62</v>
      </c>
      <c r="S3" s="406" t="s">
        <v>25</v>
      </c>
      <c r="T3" s="406"/>
      <c r="U3" s="406"/>
      <c r="V3" s="302" t="s">
        <v>176</v>
      </c>
      <c r="W3" s="3" t="s">
        <v>63</v>
      </c>
      <c r="X3" s="406" t="s">
        <v>26</v>
      </c>
      <c r="Y3" s="406"/>
      <c r="Z3" s="406"/>
      <c r="AA3" s="406"/>
      <c r="AB3" s="3" t="s">
        <v>64</v>
      </c>
      <c r="AC3" s="406" t="s">
        <v>27</v>
      </c>
      <c r="AD3" s="406"/>
      <c r="AE3" s="406"/>
      <c r="AF3" s="3" t="s">
        <v>177</v>
      </c>
      <c r="AG3" s="406" t="s">
        <v>28</v>
      </c>
      <c r="AH3" s="406"/>
      <c r="AI3" s="406"/>
      <c r="AJ3" s="3" t="s">
        <v>65</v>
      </c>
      <c r="AK3" s="406" t="s">
        <v>29</v>
      </c>
      <c r="AL3" s="406"/>
      <c r="AM3" s="406"/>
      <c r="AN3" s="3" t="s">
        <v>178</v>
      </c>
      <c r="AO3" s="406" t="s">
        <v>30</v>
      </c>
      <c r="AP3" s="406"/>
      <c r="AQ3" s="406"/>
      <c r="AR3" s="406"/>
      <c r="AS3" s="3" t="s">
        <v>179</v>
      </c>
      <c r="AT3" s="406" t="s">
        <v>31</v>
      </c>
      <c r="AU3" s="406"/>
      <c r="AV3" s="406"/>
      <c r="AW3" s="302" t="s">
        <v>180</v>
      </c>
      <c r="AX3" s="3" t="s">
        <v>181</v>
      </c>
      <c r="AY3" s="406" t="s">
        <v>32</v>
      </c>
      <c r="AZ3" s="406"/>
      <c r="BA3" s="406"/>
      <c r="BB3" s="406"/>
      <c r="BC3" s="406" t="s">
        <v>33</v>
      </c>
      <c r="BD3" s="406"/>
      <c r="BE3" s="406"/>
      <c r="BF3" s="406"/>
      <c r="BG3" s="5" t="s">
        <v>43</v>
      </c>
      <c r="BH3" s="420" t="s">
        <v>44</v>
      </c>
    </row>
    <row r="4" spans="1:60">
      <c r="A4" s="415"/>
      <c r="B4" s="418"/>
      <c r="C4" s="409"/>
      <c r="D4" s="412"/>
      <c r="E4" s="460" t="s">
        <v>45</v>
      </c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B4" s="461"/>
      <c r="BC4" s="461"/>
      <c r="BD4" s="461"/>
      <c r="BE4" s="461"/>
      <c r="BF4" s="461"/>
      <c r="BG4" s="462"/>
      <c r="BH4" s="421"/>
    </row>
    <row r="5" spans="1:60">
      <c r="A5" s="415"/>
      <c r="B5" s="418"/>
      <c r="C5" s="409"/>
      <c r="D5" s="412"/>
      <c r="E5" s="21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7">
        <v>49</v>
      </c>
      <c r="T5" s="17">
        <v>50</v>
      </c>
      <c r="U5" s="17">
        <v>51</v>
      </c>
      <c r="V5" s="22"/>
      <c r="W5" s="303">
        <v>52</v>
      </c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7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22"/>
      <c r="AX5" s="303">
        <v>26</v>
      </c>
      <c r="AY5" s="303">
        <v>27</v>
      </c>
      <c r="AZ5" s="303">
        <v>28</v>
      </c>
      <c r="BA5" s="303">
        <v>29</v>
      </c>
      <c r="BB5" s="303">
        <v>30</v>
      </c>
      <c r="BC5" s="303">
        <v>31</v>
      </c>
      <c r="BD5" s="303">
        <v>32</v>
      </c>
      <c r="BE5" s="303">
        <v>33</v>
      </c>
      <c r="BF5" s="303">
        <v>34</v>
      </c>
      <c r="BG5" s="304">
        <v>35</v>
      </c>
      <c r="BH5" s="421"/>
    </row>
    <row r="6" spans="1:60">
      <c r="A6" s="415"/>
      <c r="B6" s="418"/>
      <c r="C6" s="409"/>
      <c r="D6" s="412"/>
      <c r="E6" s="460" t="s">
        <v>46</v>
      </c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B6" s="461"/>
      <c r="BC6" s="461"/>
      <c r="BD6" s="461"/>
      <c r="BE6" s="461"/>
      <c r="BF6" s="461"/>
      <c r="BG6" s="462"/>
      <c r="BH6" s="421"/>
    </row>
    <row r="7" spans="1:60" ht="13.5" thickBot="1">
      <c r="A7" s="416"/>
      <c r="B7" s="419"/>
      <c r="C7" s="410"/>
      <c r="D7" s="413"/>
      <c r="E7" s="23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4"/>
      <c r="W7" s="305">
        <v>18</v>
      </c>
      <c r="X7" s="305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24"/>
      <c r="AX7" s="305">
        <v>44</v>
      </c>
      <c r="AY7" s="305">
        <v>45</v>
      </c>
      <c r="AZ7" s="305">
        <v>46</v>
      </c>
      <c r="BA7" s="305">
        <v>47</v>
      </c>
      <c r="BB7" s="305">
        <v>48</v>
      </c>
      <c r="BC7" s="305">
        <v>49</v>
      </c>
      <c r="BD7" s="305">
        <v>50</v>
      </c>
      <c r="BE7" s="305">
        <v>51</v>
      </c>
      <c r="BF7" s="305">
        <v>52</v>
      </c>
      <c r="BG7" s="306">
        <v>53</v>
      </c>
      <c r="BH7" s="422"/>
    </row>
    <row r="8" spans="1:60" ht="26.25" thickBot="1">
      <c r="A8" s="402" t="s">
        <v>207</v>
      </c>
      <c r="B8" s="170" t="s">
        <v>182</v>
      </c>
      <c r="C8" s="171" t="s">
        <v>183</v>
      </c>
      <c r="D8" s="172" t="s">
        <v>48</v>
      </c>
      <c r="E8" s="307">
        <f>SUM(E9:E19)</f>
        <v>23</v>
      </c>
      <c r="F8" s="307">
        <f t="shared" ref="F8:BH8" si="0">SUM(F9:F19)</f>
        <v>23</v>
      </c>
      <c r="G8" s="307">
        <f t="shared" si="0"/>
        <v>22</v>
      </c>
      <c r="H8" s="307">
        <f t="shared" si="0"/>
        <v>24</v>
      </c>
      <c r="I8" s="307">
        <f t="shared" si="0"/>
        <v>21</v>
      </c>
      <c r="J8" s="307">
        <f t="shared" si="0"/>
        <v>23</v>
      </c>
      <c r="K8" s="307">
        <f t="shared" si="0"/>
        <v>23</v>
      </c>
      <c r="L8" s="307">
        <f t="shared" si="0"/>
        <v>23</v>
      </c>
      <c r="M8" s="307">
        <f t="shared" si="0"/>
        <v>22</v>
      </c>
      <c r="N8" s="307">
        <f t="shared" si="0"/>
        <v>23</v>
      </c>
      <c r="O8" s="307">
        <f t="shared" si="0"/>
        <v>22</v>
      </c>
      <c r="P8" s="307">
        <f t="shared" si="0"/>
        <v>23</v>
      </c>
      <c r="Q8" s="307">
        <f t="shared" si="0"/>
        <v>22</v>
      </c>
      <c r="R8" s="307">
        <f t="shared" si="0"/>
        <v>23</v>
      </c>
      <c r="S8" s="307">
        <f t="shared" si="0"/>
        <v>23</v>
      </c>
      <c r="T8" s="307">
        <f t="shared" si="0"/>
        <v>23</v>
      </c>
      <c r="U8" s="307"/>
      <c r="V8" s="307">
        <f t="shared" si="0"/>
        <v>363</v>
      </c>
      <c r="W8" s="307"/>
      <c r="X8" s="307"/>
      <c r="Y8" s="307">
        <f>SUM(Y9:Y19)</f>
        <v>19</v>
      </c>
      <c r="Z8" s="307">
        <f t="shared" ref="Z8:AU8" si="1">SUM(Z9:Z19)</f>
        <v>19</v>
      </c>
      <c r="AA8" s="307">
        <f t="shared" si="1"/>
        <v>19</v>
      </c>
      <c r="AB8" s="307">
        <f t="shared" si="1"/>
        <v>19</v>
      </c>
      <c r="AC8" s="307">
        <f t="shared" si="1"/>
        <v>18</v>
      </c>
      <c r="AD8" s="307">
        <f t="shared" si="1"/>
        <v>19</v>
      </c>
      <c r="AE8" s="307">
        <f t="shared" si="1"/>
        <v>17</v>
      </c>
      <c r="AF8" s="307">
        <f t="shared" si="1"/>
        <v>19</v>
      </c>
      <c r="AG8" s="307">
        <f t="shared" si="1"/>
        <v>17</v>
      </c>
      <c r="AH8" s="307">
        <f t="shared" si="1"/>
        <v>19</v>
      </c>
      <c r="AI8" s="307">
        <f t="shared" si="1"/>
        <v>17</v>
      </c>
      <c r="AJ8" s="307">
        <f t="shared" si="1"/>
        <v>19</v>
      </c>
      <c r="AK8" s="307">
        <f t="shared" si="1"/>
        <v>17</v>
      </c>
      <c r="AL8" s="307">
        <f t="shared" si="1"/>
        <v>19</v>
      </c>
      <c r="AM8" s="307">
        <f t="shared" si="1"/>
        <v>18</v>
      </c>
      <c r="AN8" s="307">
        <f t="shared" si="1"/>
        <v>19</v>
      </c>
      <c r="AO8" s="307">
        <f t="shared" si="1"/>
        <v>17</v>
      </c>
      <c r="AP8" s="307">
        <f t="shared" si="1"/>
        <v>18</v>
      </c>
      <c r="AQ8" s="307">
        <f t="shared" si="1"/>
        <v>18</v>
      </c>
      <c r="AR8" s="307">
        <f t="shared" si="1"/>
        <v>19</v>
      </c>
      <c r="AS8" s="307">
        <f t="shared" si="1"/>
        <v>18</v>
      </c>
      <c r="AT8" s="307">
        <f t="shared" si="1"/>
        <v>19</v>
      </c>
      <c r="AU8" s="307">
        <f t="shared" si="1"/>
        <v>20</v>
      </c>
      <c r="AV8" s="307"/>
      <c r="AW8" s="307">
        <f>SUM(AW9:AW19)</f>
        <v>423</v>
      </c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>
        <f t="shared" si="0"/>
        <v>786</v>
      </c>
    </row>
    <row r="9" spans="1:60" ht="18.75" customHeight="1">
      <c r="A9" s="403"/>
      <c r="B9" s="308" t="s">
        <v>184</v>
      </c>
      <c r="C9" s="111" t="s">
        <v>185</v>
      </c>
      <c r="D9" s="112" t="s">
        <v>48</v>
      </c>
      <c r="E9" s="309">
        <v>2</v>
      </c>
      <c r="F9" s="310">
        <v>2</v>
      </c>
      <c r="G9" s="310">
        <v>2</v>
      </c>
      <c r="H9" s="310">
        <v>2</v>
      </c>
      <c r="I9" s="310">
        <v>2</v>
      </c>
      <c r="J9" s="310">
        <v>2</v>
      </c>
      <c r="K9" s="310">
        <v>2</v>
      </c>
      <c r="L9" s="310">
        <v>2</v>
      </c>
      <c r="M9" s="310">
        <v>2</v>
      </c>
      <c r="N9" s="310">
        <v>2</v>
      </c>
      <c r="O9" s="310">
        <v>2</v>
      </c>
      <c r="P9" s="310">
        <v>2</v>
      </c>
      <c r="Q9" s="310">
        <v>2</v>
      </c>
      <c r="R9" s="310">
        <v>2</v>
      </c>
      <c r="S9" s="310">
        <v>2</v>
      </c>
      <c r="T9" s="310">
        <v>2</v>
      </c>
      <c r="U9" s="311" t="s">
        <v>169</v>
      </c>
      <c r="V9" s="312">
        <f t="shared" ref="V9:V19" si="2">SUM(E9:T9)</f>
        <v>32</v>
      </c>
      <c r="W9" s="313"/>
      <c r="X9" s="313"/>
      <c r="Y9" s="310">
        <v>2</v>
      </c>
      <c r="Z9" s="310">
        <v>2</v>
      </c>
      <c r="AA9" s="310">
        <v>2</v>
      </c>
      <c r="AB9" s="310">
        <v>2</v>
      </c>
      <c r="AC9" s="310">
        <v>2</v>
      </c>
      <c r="AD9" s="310">
        <v>2</v>
      </c>
      <c r="AE9" s="310">
        <v>2</v>
      </c>
      <c r="AF9" s="310">
        <v>2</v>
      </c>
      <c r="AG9" s="310">
        <v>2</v>
      </c>
      <c r="AH9" s="310">
        <v>2</v>
      </c>
      <c r="AI9" s="310">
        <v>2</v>
      </c>
      <c r="AJ9" s="310">
        <v>2</v>
      </c>
      <c r="AK9" s="310">
        <v>2</v>
      </c>
      <c r="AL9" s="310">
        <v>2</v>
      </c>
      <c r="AM9" s="310">
        <v>2</v>
      </c>
      <c r="AN9" s="310">
        <v>2</v>
      </c>
      <c r="AO9" s="310">
        <v>2</v>
      </c>
      <c r="AP9" s="310">
        <v>2</v>
      </c>
      <c r="AQ9" s="310">
        <v>2</v>
      </c>
      <c r="AR9" s="310">
        <v>2</v>
      </c>
      <c r="AS9" s="310">
        <v>2</v>
      </c>
      <c r="AT9" s="310">
        <v>2</v>
      </c>
      <c r="AU9" s="310">
        <v>2</v>
      </c>
      <c r="AV9" s="311" t="s">
        <v>171</v>
      </c>
      <c r="AW9" s="312">
        <f>SUM(Y9:AU9)</f>
        <v>46</v>
      </c>
      <c r="AX9" s="313"/>
      <c r="AY9" s="313"/>
      <c r="AZ9" s="313"/>
      <c r="BA9" s="313"/>
      <c r="BB9" s="313"/>
      <c r="BC9" s="313"/>
      <c r="BD9" s="313"/>
      <c r="BE9" s="313"/>
      <c r="BF9" s="313"/>
      <c r="BG9" s="314"/>
      <c r="BH9" s="218">
        <f t="shared" ref="BH9:BH19" si="3">SUM(E9:T9,Y9:AU9)</f>
        <v>78</v>
      </c>
    </row>
    <row r="10" spans="1:60" ht="15.75" customHeight="1">
      <c r="A10" s="403"/>
      <c r="B10" s="236" t="s">
        <v>186</v>
      </c>
      <c r="C10" s="41" t="s">
        <v>187</v>
      </c>
      <c r="D10" s="9" t="s">
        <v>48</v>
      </c>
      <c r="E10" s="315">
        <v>3</v>
      </c>
      <c r="F10" s="316">
        <v>3</v>
      </c>
      <c r="G10" s="316">
        <v>3</v>
      </c>
      <c r="H10" s="316">
        <v>4</v>
      </c>
      <c r="I10" s="316">
        <v>4</v>
      </c>
      <c r="J10" s="316">
        <v>4</v>
      </c>
      <c r="K10" s="316">
        <v>4</v>
      </c>
      <c r="L10" s="316">
        <v>4</v>
      </c>
      <c r="M10" s="316">
        <v>4</v>
      </c>
      <c r="N10" s="316">
        <v>4</v>
      </c>
      <c r="O10" s="316">
        <v>4</v>
      </c>
      <c r="P10" s="316">
        <v>4</v>
      </c>
      <c r="Q10" s="316">
        <v>4</v>
      </c>
      <c r="R10" s="316">
        <v>4</v>
      </c>
      <c r="S10" s="316">
        <v>4</v>
      </c>
      <c r="T10" s="316">
        <v>4</v>
      </c>
      <c r="U10" s="317" t="s">
        <v>171</v>
      </c>
      <c r="V10" s="318">
        <f t="shared" si="2"/>
        <v>61</v>
      </c>
      <c r="W10" s="319"/>
      <c r="X10" s="319"/>
      <c r="Y10" s="316">
        <v>2</v>
      </c>
      <c r="Z10" s="316">
        <v>2</v>
      </c>
      <c r="AA10" s="316">
        <v>2</v>
      </c>
      <c r="AB10" s="316">
        <v>2</v>
      </c>
      <c r="AC10" s="316">
        <v>2</v>
      </c>
      <c r="AD10" s="316">
        <v>3</v>
      </c>
      <c r="AE10" s="316">
        <v>2</v>
      </c>
      <c r="AF10" s="316">
        <v>3</v>
      </c>
      <c r="AG10" s="316">
        <v>2</v>
      </c>
      <c r="AH10" s="316">
        <v>3</v>
      </c>
      <c r="AI10" s="316">
        <v>2</v>
      </c>
      <c r="AJ10" s="316">
        <v>3</v>
      </c>
      <c r="AK10" s="316">
        <v>2</v>
      </c>
      <c r="AL10" s="316">
        <v>2</v>
      </c>
      <c r="AM10" s="316">
        <v>2</v>
      </c>
      <c r="AN10" s="316">
        <v>3</v>
      </c>
      <c r="AO10" s="316">
        <v>2</v>
      </c>
      <c r="AP10" s="316">
        <v>2</v>
      </c>
      <c r="AQ10" s="316">
        <v>3</v>
      </c>
      <c r="AR10" s="316">
        <v>3</v>
      </c>
      <c r="AS10" s="316">
        <v>3</v>
      </c>
      <c r="AT10" s="316">
        <v>3</v>
      </c>
      <c r="AU10" s="316">
        <v>3</v>
      </c>
      <c r="AV10" s="317" t="s">
        <v>168</v>
      </c>
      <c r="AW10" s="312">
        <f t="shared" ref="AW10:AW19" si="4">SUM(Y10:AU10)</f>
        <v>56</v>
      </c>
      <c r="AX10" s="319"/>
      <c r="AY10" s="319"/>
      <c r="AZ10" s="319"/>
      <c r="BA10" s="319"/>
      <c r="BB10" s="319"/>
      <c r="BC10" s="319"/>
      <c r="BD10" s="319"/>
      <c r="BE10" s="319"/>
      <c r="BF10" s="319"/>
      <c r="BG10" s="320"/>
      <c r="BH10" s="218">
        <f t="shared" si="3"/>
        <v>117</v>
      </c>
    </row>
    <row r="11" spans="1:60">
      <c r="A11" s="403"/>
      <c r="B11" s="236" t="s">
        <v>188</v>
      </c>
      <c r="C11" s="41" t="s">
        <v>150</v>
      </c>
      <c r="D11" s="9" t="s">
        <v>48</v>
      </c>
      <c r="E11" s="315">
        <v>3</v>
      </c>
      <c r="F11" s="316">
        <v>3</v>
      </c>
      <c r="G11" s="316">
        <v>3</v>
      </c>
      <c r="H11" s="316">
        <v>3</v>
      </c>
      <c r="I11" s="316">
        <v>3</v>
      </c>
      <c r="J11" s="316">
        <v>3</v>
      </c>
      <c r="K11" s="316">
        <v>3</v>
      </c>
      <c r="L11" s="316">
        <v>3</v>
      </c>
      <c r="M11" s="316">
        <v>3</v>
      </c>
      <c r="N11" s="316">
        <v>3</v>
      </c>
      <c r="O11" s="316">
        <v>3</v>
      </c>
      <c r="P11" s="316">
        <v>3</v>
      </c>
      <c r="Q11" s="316">
        <v>3</v>
      </c>
      <c r="R11" s="316">
        <v>3</v>
      </c>
      <c r="S11" s="316">
        <v>3</v>
      </c>
      <c r="T11" s="316">
        <v>2</v>
      </c>
      <c r="U11" s="317" t="s">
        <v>169</v>
      </c>
      <c r="V11" s="318">
        <f t="shared" si="2"/>
        <v>47</v>
      </c>
      <c r="W11" s="319"/>
      <c r="X11" s="319"/>
      <c r="Y11" s="316">
        <v>3</v>
      </c>
      <c r="Z11" s="316">
        <v>3</v>
      </c>
      <c r="AA11" s="316">
        <v>3</v>
      </c>
      <c r="AB11" s="316">
        <v>3</v>
      </c>
      <c r="AC11" s="316">
        <v>3</v>
      </c>
      <c r="AD11" s="316">
        <v>3</v>
      </c>
      <c r="AE11" s="316">
        <v>3</v>
      </c>
      <c r="AF11" s="316">
        <v>3</v>
      </c>
      <c r="AG11" s="316">
        <v>3</v>
      </c>
      <c r="AH11" s="316">
        <v>3</v>
      </c>
      <c r="AI11" s="316">
        <v>3</v>
      </c>
      <c r="AJ11" s="316">
        <v>3</v>
      </c>
      <c r="AK11" s="316">
        <v>3</v>
      </c>
      <c r="AL11" s="316">
        <v>3</v>
      </c>
      <c r="AM11" s="316">
        <v>3</v>
      </c>
      <c r="AN11" s="316">
        <v>3</v>
      </c>
      <c r="AO11" s="316">
        <v>3</v>
      </c>
      <c r="AP11" s="316">
        <v>3</v>
      </c>
      <c r="AQ11" s="316">
        <v>3</v>
      </c>
      <c r="AR11" s="316">
        <v>3</v>
      </c>
      <c r="AS11" s="316">
        <v>3</v>
      </c>
      <c r="AT11" s="316">
        <v>3</v>
      </c>
      <c r="AU11" s="316">
        <v>4</v>
      </c>
      <c r="AV11" s="317" t="s">
        <v>171</v>
      </c>
      <c r="AW11" s="312">
        <f t="shared" si="4"/>
        <v>70</v>
      </c>
      <c r="AX11" s="319"/>
      <c r="AY11" s="319"/>
      <c r="AZ11" s="319"/>
      <c r="BA11" s="319"/>
      <c r="BB11" s="319"/>
      <c r="BC11" s="319"/>
      <c r="BD11" s="319"/>
      <c r="BE11" s="319"/>
      <c r="BF11" s="319"/>
      <c r="BG11" s="320"/>
      <c r="BH11" s="218">
        <f t="shared" si="3"/>
        <v>117</v>
      </c>
    </row>
    <row r="12" spans="1:60">
      <c r="A12" s="403"/>
      <c r="B12" s="236" t="s">
        <v>189</v>
      </c>
      <c r="C12" s="41" t="s">
        <v>3</v>
      </c>
      <c r="D12" s="9" t="s">
        <v>48</v>
      </c>
      <c r="E12" s="315">
        <v>3</v>
      </c>
      <c r="F12" s="316">
        <v>3</v>
      </c>
      <c r="G12" s="316">
        <v>3</v>
      </c>
      <c r="H12" s="316">
        <v>3</v>
      </c>
      <c r="I12" s="316">
        <v>2</v>
      </c>
      <c r="J12" s="316">
        <v>3</v>
      </c>
      <c r="K12" s="316">
        <v>2</v>
      </c>
      <c r="L12" s="316">
        <v>3</v>
      </c>
      <c r="M12" s="316">
        <v>2</v>
      </c>
      <c r="N12" s="316">
        <v>3</v>
      </c>
      <c r="O12" s="316">
        <v>2</v>
      </c>
      <c r="P12" s="316">
        <v>3</v>
      </c>
      <c r="Q12" s="316">
        <v>2</v>
      </c>
      <c r="R12" s="316">
        <v>3</v>
      </c>
      <c r="S12" s="316">
        <v>3</v>
      </c>
      <c r="T12" s="316">
        <v>3</v>
      </c>
      <c r="U12" s="317" t="s">
        <v>169</v>
      </c>
      <c r="V12" s="318">
        <f>SUM(E12:T12)</f>
        <v>43</v>
      </c>
      <c r="W12" s="319"/>
      <c r="X12" s="319"/>
      <c r="Y12" s="316">
        <v>4</v>
      </c>
      <c r="Z12" s="316">
        <v>4</v>
      </c>
      <c r="AA12" s="316">
        <v>4</v>
      </c>
      <c r="AB12" s="316">
        <v>4</v>
      </c>
      <c r="AC12" s="316">
        <v>4</v>
      </c>
      <c r="AD12" s="316">
        <v>3</v>
      </c>
      <c r="AE12" s="316">
        <v>3</v>
      </c>
      <c r="AF12" s="316">
        <v>3</v>
      </c>
      <c r="AG12" s="316">
        <v>3</v>
      </c>
      <c r="AH12" s="316">
        <v>3</v>
      </c>
      <c r="AI12" s="316">
        <v>3</v>
      </c>
      <c r="AJ12" s="316">
        <v>3</v>
      </c>
      <c r="AK12" s="316">
        <v>3</v>
      </c>
      <c r="AL12" s="316">
        <v>3</v>
      </c>
      <c r="AM12" s="316">
        <v>3</v>
      </c>
      <c r="AN12" s="316">
        <v>3</v>
      </c>
      <c r="AO12" s="316">
        <v>3</v>
      </c>
      <c r="AP12" s="316">
        <v>3</v>
      </c>
      <c r="AQ12" s="316">
        <v>3</v>
      </c>
      <c r="AR12" s="316">
        <v>3</v>
      </c>
      <c r="AS12" s="316">
        <v>3</v>
      </c>
      <c r="AT12" s="316">
        <v>3</v>
      </c>
      <c r="AU12" s="316">
        <v>3</v>
      </c>
      <c r="AV12" s="317" t="s">
        <v>168</v>
      </c>
      <c r="AW12" s="312">
        <f t="shared" si="4"/>
        <v>74</v>
      </c>
      <c r="AX12" s="319"/>
      <c r="AY12" s="319"/>
      <c r="AZ12" s="319"/>
      <c r="BA12" s="319"/>
      <c r="BB12" s="319"/>
      <c r="BC12" s="319"/>
      <c r="BD12" s="319"/>
      <c r="BE12" s="319"/>
      <c r="BF12" s="319"/>
      <c r="BG12" s="320"/>
      <c r="BH12" s="218">
        <f t="shared" si="3"/>
        <v>117</v>
      </c>
    </row>
    <row r="13" spans="1:60" ht="14.25" customHeight="1">
      <c r="A13" s="403"/>
      <c r="B13" s="236" t="s">
        <v>190</v>
      </c>
      <c r="C13" s="41" t="s">
        <v>6</v>
      </c>
      <c r="D13" s="9" t="s">
        <v>48</v>
      </c>
      <c r="E13" s="315">
        <v>3</v>
      </c>
      <c r="F13" s="316">
        <v>3</v>
      </c>
      <c r="G13" s="316">
        <v>3</v>
      </c>
      <c r="H13" s="316">
        <v>3</v>
      </c>
      <c r="I13" s="316">
        <v>3</v>
      </c>
      <c r="J13" s="316">
        <v>3</v>
      </c>
      <c r="K13" s="316">
        <v>3</v>
      </c>
      <c r="L13" s="316">
        <v>3</v>
      </c>
      <c r="M13" s="316">
        <v>3</v>
      </c>
      <c r="N13" s="316">
        <v>3</v>
      </c>
      <c r="O13" s="316">
        <v>3</v>
      </c>
      <c r="P13" s="316">
        <v>3</v>
      </c>
      <c r="Q13" s="316">
        <v>3</v>
      </c>
      <c r="R13" s="316">
        <v>3</v>
      </c>
      <c r="S13" s="316">
        <v>3</v>
      </c>
      <c r="T13" s="316">
        <v>3</v>
      </c>
      <c r="U13" s="317" t="s">
        <v>170</v>
      </c>
      <c r="V13" s="318">
        <f t="shared" si="2"/>
        <v>48</v>
      </c>
      <c r="W13" s="319"/>
      <c r="X13" s="319"/>
      <c r="Y13" s="316">
        <v>3</v>
      </c>
      <c r="Z13" s="316">
        <v>3</v>
      </c>
      <c r="AA13" s="316">
        <v>3</v>
      </c>
      <c r="AB13" s="316">
        <v>3</v>
      </c>
      <c r="AC13" s="316">
        <v>3</v>
      </c>
      <c r="AD13" s="316">
        <v>3</v>
      </c>
      <c r="AE13" s="316">
        <v>3</v>
      </c>
      <c r="AF13" s="316">
        <v>3</v>
      </c>
      <c r="AG13" s="316">
        <v>3</v>
      </c>
      <c r="AH13" s="316">
        <v>3</v>
      </c>
      <c r="AI13" s="316">
        <v>3</v>
      </c>
      <c r="AJ13" s="316">
        <v>3</v>
      </c>
      <c r="AK13" s="316">
        <v>3</v>
      </c>
      <c r="AL13" s="316">
        <v>3</v>
      </c>
      <c r="AM13" s="316">
        <v>3</v>
      </c>
      <c r="AN13" s="316">
        <v>3</v>
      </c>
      <c r="AO13" s="316">
        <v>3</v>
      </c>
      <c r="AP13" s="316">
        <v>3</v>
      </c>
      <c r="AQ13" s="316">
        <v>3</v>
      </c>
      <c r="AR13" s="316">
        <v>3</v>
      </c>
      <c r="AS13" s="316">
        <v>3</v>
      </c>
      <c r="AT13" s="316">
        <v>3</v>
      </c>
      <c r="AU13" s="316">
        <v>3</v>
      </c>
      <c r="AV13" s="317" t="s">
        <v>168</v>
      </c>
      <c r="AW13" s="312">
        <f t="shared" si="4"/>
        <v>69</v>
      </c>
      <c r="AX13" s="319"/>
      <c r="AY13" s="319"/>
      <c r="AZ13" s="319"/>
      <c r="BA13" s="319"/>
      <c r="BB13" s="319"/>
      <c r="BC13" s="319"/>
      <c r="BD13" s="319"/>
      <c r="BE13" s="319"/>
      <c r="BF13" s="319"/>
      <c r="BG13" s="320"/>
      <c r="BH13" s="218">
        <f t="shared" si="3"/>
        <v>117</v>
      </c>
    </row>
    <row r="14" spans="1:60" ht="25.5" customHeight="1">
      <c r="A14" s="403"/>
      <c r="B14" s="236" t="s">
        <v>192</v>
      </c>
      <c r="C14" s="41" t="s">
        <v>191</v>
      </c>
      <c r="D14" s="9" t="s">
        <v>48</v>
      </c>
      <c r="E14" s="315">
        <v>3</v>
      </c>
      <c r="F14" s="315">
        <v>3</v>
      </c>
      <c r="G14" s="315">
        <v>2</v>
      </c>
      <c r="H14" s="315">
        <v>2</v>
      </c>
      <c r="I14" s="315">
        <v>2</v>
      </c>
      <c r="J14" s="315">
        <v>2</v>
      </c>
      <c r="K14" s="315">
        <v>2</v>
      </c>
      <c r="L14" s="315">
        <v>2</v>
      </c>
      <c r="M14" s="315">
        <v>2</v>
      </c>
      <c r="N14" s="315">
        <v>2</v>
      </c>
      <c r="O14" s="315">
        <v>2</v>
      </c>
      <c r="P14" s="315">
        <v>2</v>
      </c>
      <c r="Q14" s="315">
        <v>2</v>
      </c>
      <c r="R14" s="315">
        <v>2</v>
      </c>
      <c r="S14" s="315">
        <v>2</v>
      </c>
      <c r="T14" s="315">
        <v>2</v>
      </c>
      <c r="U14" s="317" t="s">
        <v>171</v>
      </c>
      <c r="V14" s="318">
        <f t="shared" si="2"/>
        <v>34</v>
      </c>
      <c r="W14" s="319"/>
      <c r="X14" s="319"/>
      <c r="Y14" s="316">
        <v>2</v>
      </c>
      <c r="Z14" s="316">
        <v>2</v>
      </c>
      <c r="AA14" s="316">
        <v>1</v>
      </c>
      <c r="AB14" s="316">
        <v>2</v>
      </c>
      <c r="AC14" s="316">
        <v>1</v>
      </c>
      <c r="AD14" s="316">
        <v>2</v>
      </c>
      <c r="AE14" s="316">
        <v>1</v>
      </c>
      <c r="AF14" s="316">
        <v>2</v>
      </c>
      <c r="AG14" s="316">
        <v>1</v>
      </c>
      <c r="AH14" s="316">
        <v>2</v>
      </c>
      <c r="AI14" s="316">
        <v>1</v>
      </c>
      <c r="AJ14" s="316">
        <v>2</v>
      </c>
      <c r="AK14" s="316">
        <v>1</v>
      </c>
      <c r="AL14" s="316">
        <v>2</v>
      </c>
      <c r="AM14" s="316">
        <v>1</v>
      </c>
      <c r="AN14" s="316">
        <v>2</v>
      </c>
      <c r="AO14" s="316">
        <v>1</v>
      </c>
      <c r="AP14" s="316">
        <v>2</v>
      </c>
      <c r="AQ14" s="316">
        <v>1</v>
      </c>
      <c r="AR14" s="316">
        <v>2</v>
      </c>
      <c r="AS14" s="316">
        <v>1</v>
      </c>
      <c r="AT14" s="316">
        <v>2</v>
      </c>
      <c r="AU14" s="316">
        <v>2</v>
      </c>
      <c r="AV14" s="317" t="s">
        <v>168</v>
      </c>
      <c r="AW14" s="312">
        <f t="shared" si="4"/>
        <v>36</v>
      </c>
      <c r="AX14" s="319"/>
      <c r="AY14" s="319"/>
      <c r="AZ14" s="319"/>
      <c r="BA14" s="319"/>
      <c r="BB14" s="319"/>
      <c r="BC14" s="319"/>
      <c r="BD14" s="319"/>
      <c r="BE14" s="319"/>
      <c r="BF14" s="319"/>
      <c r="BG14" s="320"/>
      <c r="BH14" s="218">
        <f t="shared" si="3"/>
        <v>70</v>
      </c>
    </row>
    <row r="15" spans="1:60">
      <c r="A15" s="403"/>
      <c r="B15" s="236" t="s">
        <v>194</v>
      </c>
      <c r="C15" s="41" t="s">
        <v>193</v>
      </c>
      <c r="D15" s="9" t="s">
        <v>48</v>
      </c>
      <c r="E15" s="315"/>
      <c r="F15" s="315"/>
      <c r="G15" s="315"/>
      <c r="H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7"/>
      <c r="V15" s="318">
        <f t="shared" si="2"/>
        <v>0</v>
      </c>
      <c r="W15" s="319"/>
      <c r="X15" s="319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7"/>
      <c r="AW15" s="312">
        <f t="shared" si="4"/>
        <v>0</v>
      </c>
      <c r="AX15" s="319"/>
      <c r="AY15" s="319"/>
      <c r="AZ15" s="319"/>
      <c r="BA15" s="319"/>
      <c r="BB15" s="319"/>
      <c r="BC15" s="319"/>
      <c r="BD15" s="319"/>
      <c r="BE15" s="319"/>
      <c r="BF15" s="319"/>
      <c r="BG15" s="320"/>
      <c r="BH15" s="218">
        <f t="shared" si="3"/>
        <v>0</v>
      </c>
    </row>
    <row r="16" spans="1:60">
      <c r="A16" s="403"/>
      <c r="B16" s="236" t="s">
        <v>198</v>
      </c>
      <c r="C16" s="41" t="s">
        <v>195</v>
      </c>
      <c r="D16" s="9" t="s">
        <v>48</v>
      </c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7"/>
      <c r="V16" s="318">
        <f t="shared" si="2"/>
        <v>0</v>
      </c>
      <c r="W16" s="319"/>
      <c r="X16" s="319"/>
      <c r="Y16" s="316">
        <v>2</v>
      </c>
      <c r="Z16" s="316">
        <v>2</v>
      </c>
      <c r="AA16" s="316">
        <v>2</v>
      </c>
      <c r="AB16" s="316">
        <v>2</v>
      </c>
      <c r="AC16" s="316">
        <v>1</v>
      </c>
      <c r="AD16" s="316">
        <v>2</v>
      </c>
      <c r="AE16" s="316">
        <v>1</v>
      </c>
      <c r="AF16" s="316">
        <v>2</v>
      </c>
      <c r="AG16" s="316">
        <v>1</v>
      </c>
      <c r="AH16" s="316">
        <v>2</v>
      </c>
      <c r="AI16" s="316">
        <v>1</v>
      </c>
      <c r="AJ16" s="316">
        <v>2</v>
      </c>
      <c r="AK16" s="316">
        <v>2</v>
      </c>
      <c r="AL16" s="316">
        <v>2</v>
      </c>
      <c r="AM16" s="316">
        <v>2</v>
      </c>
      <c r="AN16" s="316">
        <v>1</v>
      </c>
      <c r="AO16" s="316">
        <v>2</v>
      </c>
      <c r="AP16" s="316">
        <v>1</v>
      </c>
      <c r="AQ16" s="316">
        <v>2</v>
      </c>
      <c r="AR16" s="316">
        <v>1</v>
      </c>
      <c r="AS16" s="316">
        <v>2</v>
      </c>
      <c r="AT16" s="316">
        <v>1</v>
      </c>
      <c r="AU16" s="316">
        <v>2</v>
      </c>
      <c r="AV16" s="317" t="s">
        <v>169</v>
      </c>
      <c r="AW16" s="312">
        <f t="shared" si="4"/>
        <v>38</v>
      </c>
      <c r="AX16" s="319"/>
      <c r="AY16" s="319"/>
      <c r="AZ16" s="319"/>
      <c r="BA16" s="319"/>
      <c r="BB16" s="319"/>
      <c r="BC16" s="319"/>
      <c r="BD16" s="319"/>
      <c r="BE16" s="319"/>
      <c r="BF16" s="319"/>
      <c r="BG16" s="320"/>
      <c r="BH16" s="218">
        <f t="shared" si="3"/>
        <v>38</v>
      </c>
    </row>
    <row r="17" spans="1:60" ht="27.75" customHeight="1">
      <c r="A17" s="403"/>
      <c r="B17" s="236" t="s">
        <v>214</v>
      </c>
      <c r="C17" s="41" t="s">
        <v>196</v>
      </c>
      <c r="D17" s="9" t="s">
        <v>48</v>
      </c>
      <c r="E17" s="315">
        <v>1</v>
      </c>
      <c r="F17" s="315">
        <v>2</v>
      </c>
      <c r="G17" s="315">
        <v>1</v>
      </c>
      <c r="H17" s="315">
        <v>2</v>
      </c>
      <c r="I17" s="315">
        <v>1</v>
      </c>
      <c r="J17" s="315">
        <v>2</v>
      </c>
      <c r="K17" s="315">
        <v>1</v>
      </c>
      <c r="L17" s="315">
        <v>2</v>
      </c>
      <c r="M17" s="315">
        <v>1</v>
      </c>
      <c r="N17" s="315">
        <v>2</v>
      </c>
      <c r="O17" s="315">
        <v>1</v>
      </c>
      <c r="P17" s="315">
        <v>2</v>
      </c>
      <c r="Q17" s="315">
        <v>2</v>
      </c>
      <c r="R17" s="315">
        <v>2</v>
      </c>
      <c r="S17" s="315">
        <v>2</v>
      </c>
      <c r="T17" s="315">
        <v>2</v>
      </c>
      <c r="U17" s="317" t="s">
        <v>169</v>
      </c>
      <c r="V17" s="318">
        <f t="shared" si="2"/>
        <v>26</v>
      </c>
      <c r="W17" s="319"/>
      <c r="X17" s="319"/>
      <c r="Y17" s="316">
        <v>1</v>
      </c>
      <c r="Z17" s="316">
        <v>1</v>
      </c>
      <c r="AA17" s="316">
        <v>2</v>
      </c>
      <c r="AB17" s="316">
        <v>1</v>
      </c>
      <c r="AC17" s="316">
        <v>2</v>
      </c>
      <c r="AD17" s="316">
        <v>1</v>
      </c>
      <c r="AE17" s="316">
        <v>2</v>
      </c>
      <c r="AF17" s="316">
        <v>1</v>
      </c>
      <c r="AG17" s="316">
        <v>2</v>
      </c>
      <c r="AH17" s="316">
        <v>1</v>
      </c>
      <c r="AI17" s="316">
        <v>2</v>
      </c>
      <c r="AJ17" s="316">
        <v>1</v>
      </c>
      <c r="AK17" s="316">
        <v>1</v>
      </c>
      <c r="AL17" s="316">
        <v>2</v>
      </c>
      <c r="AM17" s="316">
        <v>2</v>
      </c>
      <c r="AN17" s="316">
        <v>2</v>
      </c>
      <c r="AO17" s="316">
        <v>1</v>
      </c>
      <c r="AP17" s="316">
        <v>2</v>
      </c>
      <c r="AQ17" s="316">
        <v>1</v>
      </c>
      <c r="AR17" s="316">
        <v>2</v>
      </c>
      <c r="AS17" s="316">
        <v>1</v>
      </c>
      <c r="AT17" s="316">
        <v>2</v>
      </c>
      <c r="AU17" s="316">
        <v>1</v>
      </c>
      <c r="AV17" s="317" t="s">
        <v>169</v>
      </c>
      <c r="AW17" s="312">
        <f t="shared" si="4"/>
        <v>34</v>
      </c>
      <c r="AX17" s="319"/>
      <c r="AY17" s="319"/>
      <c r="AZ17" s="319"/>
      <c r="BA17" s="319"/>
      <c r="BB17" s="319"/>
      <c r="BC17" s="319"/>
      <c r="BD17" s="319"/>
      <c r="BE17" s="319"/>
      <c r="BF17" s="319"/>
      <c r="BG17" s="320"/>
      <c r="BH17" s="218">
        <f t="shared" si="3"/>
        <v>60</v>
      </c>
    </row>
    <row r="18" spans="1:60">
      <c r="A18" s="403"/>
      <c r="B18" s="236" t="s">
        <v>215</v>
      </c>
      <c r="C18" s="41" t="s">
        <v>197</v>
      </c>
      <c r="D18" s="9" t="s">
        <v>48</v>
      </c>
      <c r="E18" s="315">
        <v>2</v>
      </c>
      <c r="F18" s="315">
        <v>2</v>
      </c>
      <c r="G18" s="315">
        <v>2</v>
      </c>
      <c r="H18" s="315">
        <v>3</v>
      </c>
      <c r="I18" s="315">
        <v>2</v>
      </c>
      <c r="J18" s="315">
        <v>2</v>
      </c>
      <c r="K18" s="315">
        <v>3</v>
      </c>
      <c r="L18" s="315">
        <v>2</v>
      </c>
      <c r="M18" s="315">
        <v>3</v>
      </c>
      <c r="N18" s="315">
        <v>2</v>
      </c>
      <c r="O18" s="315">
        <v>3</v>
      </c>
      <c r="P18" s="315">
        <v>2</v>
      </c>
      <c r="Q18" s="315">
        <v>2</v>
      </c>
      <c r="R18" s="315">
        <v>2</v>
      </c>
      <c r="S18" s="315">
        <v>2</v>
      </c>
      <c r="T18" s="315">
        <v>2</v>
      </c>
      <c r="U18" s="317" t="s">
        <v>168</v>
      </c>
      <c r="V18" s="318">
        <f t="shared" si="2"/>
        <v>36</v>
      </c>
      <c r="W18" s="319"/>
      <c r="X18" s="319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7" t="s">
        <v>169</v>
      </c>
      <c r="AW18" s="312">
        <f t="shared" si="4"/>
        <v>0</v>
      </c>
      <c r="AX18" s="319"/>
      <c r="AY18" s="319"/>
      <c r="AZ18" s="319"/>
      <c r="BA18" s="319"/>
      <c r="BB18" s="319"/>
      <c r="BC18" s="319"/>
      <c r="BD18" s="319"/>
      <c r="BE18" s="319"/>
      <c r="BF18" s="319"/>
      <c r="BG18" s="320"/>
      <c r="BH18" s="218">
        <f t="shared" si="3"/>
        <v>36</v>
      </c>
    </row>
    <row r="19" spans="1:60" ht="19.5" customHeight="1" thickBot="1">
      <c r="A19" s="403"/>
      <c r="B19" s="236" t="s">
        <v>216</v>
      </c>
      <c r="C19" s="41" t="s">
        <v>217</v>
      </c>
      <c r="D19" s="9" t="s">
        <v>48</v>
      </c>
      <c r="E19" s="315">
        <v>3</v>
      </c>
      <c r="F19" s="315">
        <v>2</v>
      </c>
      <c r="G19" s="315">
        <v>3</v>
      </c>
      <c r="H19" s="315">
        <v>2</v>
      </c>
      <c r="I19" s="315">
        <v>2</v>
      </c>
      <c r="J19" s="315">
        <v>2</v>
      </c>
      <c r="K19" s="315">
        <v>3</v>
      </c>
      <c r="L19" s="315">
        <v>2</v>
      </c>
      <c r="M19" s="315">
        <v>2</v>
      </c>
      <c r="N19" s="315">
        <v>2</v>
      </c>
      <c r="O19" s="315">
        <v>2</v>
      </c>
      <c r="P19" s="315">
        <v>2</v>
      </c>
      <c r="Q19" s="315">
        <v>2</v>
      </c>
      <c r="R19" s="315">
        <v>2</v>
      </c>
      <c r="S19" s="315">
        <v>2</v>
      </c>
      <c r="T19" s="315">
        <v>3</v>
      </c>
      <c r="U19" s="317" t="s">
        <v>168</v>
      </c>
      <c r="V19" s="318">
        <f t="shared" si="2"/>
        <v>36</v>
      </c>
      <c r="W19" s="319"/>
      <c r="X19" s="319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7" t="s">
        <v>169</v>
      </c>
      <c r="AW19" s="312">
        <f t="shared" si="4"/>
        <v>0</v>
      </c>
      <c r="AX19" s="319"/>
      <c r="AY19" s="319"/>
      <c r="AZ19" s="319"/>
      <c r="BA19" s="319"/>
      <c r="BB19" s="319"/>
      <c r="BC19" s="319"/>
      <c r="BD19" s="319"/>
      <c r="BE19" s="319"/>
      <c r="BF19" s="319"/>
      <c r="BG19" s="320"/>
      <c r="BH19" s="218">
        <f t="shared" si="3"/>
        <v>36</v>
      </c>
    </row>
    <row r="20" spans="1:60" ht="26.25" thickBot="1">
      <c r="A20" s="403"/>
      <c r="B20" s="321" t="s">
        <v>199</v>
      </c>
      <c r="C20" s="322" t="s">
        <v>200</v>
      </c>
      <c r="D20" s="323" t="s">
        <v>48</v>
      </c>
      <c r="E20" s="324">
        <f t="shared" ref="E20:T20" si="5">SUM(E21:E23)</f>
        <v>12</v>
      </c>
      <c r="F20" s="324">
        <f t="shared" si="5"/>
        <v>11</v>
      </c>
      <c r="G20" s="324">
        <f t="shared" si="5"/>
        <v>12</v>
      </c>
      <c r="H20" s="324">
        <f t="shared" si="5"/>
        <v>11</v>
      </c>
      <c r="I20" s="324">
        <f t="shared" si="5"/>
        <v>13</v>
      </c>
      <c r="J20" s="324">
        <f t="shared" si="5"/>
        <v>12</v>
      </c>
      <c r="K20" s="324">
        <f t="shared" si="5"/>
        <v>12</v>
      </c>
      <c r="L20" s="324">
        <f t="shared" si="5"/>
        <v>12</v>
      </c>
      <c r="M20" s="324">
        <f t="shared" si="5"/>
        <v>12</v>
      </c>
      <c r="N20" s="324">
        <f t="shared" si="5"/>
        <v>12</v>
      </c>
      <c r="O20" s="324">
        <f t="shared" si="5"/>
        <v>13</v>
      </c>
      <c r="P20" s="324">
        <f t="shared" si="5"/>
        <v>12</v>
      </c>
      <c r="Q20" s="324">
        <f t="shared" si="5"/>
        <v>13</v>
      </c>
      <c r="R20" s="324">
        <f t="shared" si="5"/>
        <v>12</v>
      </c>
      <c r="S20" s="324">
        <f t="shared" si="5"/>
        <v>12</v>
      </c>
      <c r="T20" s="324">
        <f t="shared" si="5"/>
        <v>12</v>
      </c>
      <c r="U20" s="324"/>
      <c r="V20" s="324">
        <f>SUM(V21:V23)</f>
        <v>193</v>
      </c>
      <c r="W20" s="324"/>
      <c r="X20" s="324"/>
      <c r="Y20" s="324">
        <f>SUM(Y21:Y23)</f>
        <v>12</v>
      </c>
      <c r="Z20" s="324">
        <f t="shared" ref="Z20:AU20" si="6">SUM(Z21:Z23)</f>
        <v>10</v>
      </c>
      <c r="AA20" s="324">
        <f t="shared" si="6"/>
        <v>11</v>
      </c>
      <c r="AB20" s="324">
        <f t="shared" si="6"/>
        <v>11</v>
      </c>
      <c r="AC20" s="324">
        <f t="shared" si="6"/>
        <v>12</v>
      </c>
      <c r="AD20" s="324">
        <f t="shared" si="6"/>
        <v>11</v>
      </c>
      <c r="AE20" s="324">
        <f t="shared" si="6"/>
        <v>12</v>
      </c>
      <c r="AF20" s="324">
        <f t="shared" si="6"/>
        <v>11</v>
      </c>
      <c r="AG20" s="324">
        <f t="shared" si="6"/>
        <v>12</v>
      </c>
      <c r="AH20" s="324">
        <f t="shared" si="6"/>
        <v>11</v>
      </c>
      <c r="AI20" s="324">
        <f t="shared" si="6"/>
        <v>12</v>
      </c>
      <c r="AJ20" s="324">
        <f t="shared" si="6"/>
        <v>12</v>
      </c>
      <c r="AK20" s="324">
        <f t="shared" si="6"/>
        <v>12</v>
      </c>
      <c r="AL20" s="324">
        <f t="shared" si="6"/>
        <v>11</v>
      </c>
      <c r="AM20" s="324">
        <f t="shared" si="6"/>
        <v>11</v>
      </c>
      <c r="AN20" s="324">
        <f t="shared" si="6"/>
        <v>11</v>
      </c>
      <c r="AO20" s="324">
        <f t="shared" si="6"/>
        <v>12</v>
      </c>
      <c r="AP20" s="324">
        <f t="shared" si="6"/>
        <v>12</v>
      </c>
      <c r="AQ20" s="324">
        <f t="shared" si="6"/>
        <v>11</v>
      </c>
      <c r="AR20" s="324">
        <f t="shared" si="6"/>
        <v>11</v>
      </c>
      <c r="AS20" s="324">
        <f t="shared" si="6"/>
        <v>11</v>
      </c>
      <c r="AT20" s="324">
        <f t="shared" si="6"/>
        <v>11</v>
      </c>
      <c r="AU20" s="324">
        <f t="shared" si="6"/>
        <v>12</v>
      </c>
      <c r="AV20" s="324"/>
      <c r="AW20" s="324">
        <f>SUM(AW21:AW23)</f>
        <v>262</v>
      </c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>
        <f>SUM(BH21:BH23)</f>
        <v>455</v>
      </c>
    </row>
    <row r="21" spans="1:60" ht="18" customHeight="1" thickBot="1">
      <c r="A21" s="403"/>
      <c r="B21" s="325" t="s">
        <v>211</v>
      </c>
      <c r="C21" s="162" t="s">
        <v>201</v>
      </c>
      <c r="D21" s="113" t="s">
        <v>48</v>
      </c>
      <c r="E21" s="326">
        <v>8</v>
      </c>
      <c r="F21" s="327">
        <v>7</v>
      </c>
      <c r="G21" s="327">
        <v>8</v>
      </c>
      <c r="H21" s="327">
        <v>7</v>
      </c>
      <c r="I21" s="327">
        <v>8</v>
      </c>
      <c r="J21" s="327">
        <v>7</v>
      </c>
      <c r="K21" s="327">
        <v>8</v>
      </c>
      <c r="L21" s="327">
        <v>7</v>
      </c>
      <c r="M21" s="327">
        <v>7</v>
      </c>
      <c r="N21" s="327">
        <v>8</v>
      </c>
      <c r="O21" s="327">
        <v>7</v>
      </c>
      <c r="P21" s="327">
        <v>7</v>
      </c>
      <c r="Q21" s="327">
        <v>8</v>
      </c>
      <c r="R21" s="327">
        <v>7</v>
      </c>
      <c r="S21" s="327">
        <v>7</v>
      </c>
      <c r="T21" s="327">
        <v>8</v>
      </c>
      <c r="U21" s="328" t="s">
        <v>171</v>
      </c>
      <c r="V21" s="329">
        <f t="shared" ref="V21:V27" si="7">SUM(E21:T21)</f>
        <v>119</v>
      </c>
      <c r="W21" s="330"/>
      <c r="X21" s="330"/>
      <c r="Y21" s="327">
        <v>5</v>
      </c>
      <c r="Z21" s="327">
        <v>5</v>
      </c>
      <c r="AA21" s="327">
        <v>5</v>
      </c>
      <c r="AB21" s="327">
        <v>5</v>
      </c>
      <c r="AC21" s="327">
        <v>5</v>
      </c>
      <c r="AD21" s="327">
        <v>5</v>
      </c>
      <c r="AE21" s="327">
        <v>5</v>
      </c>
      <c r="AF21" s="327">
        <v>5</v>
      </c>
      <c r="AG21" s="327">
        <v>5</v>
      </c>
      <c r="AH21" s="327">
        <v>5</v>
      </c>
      <c r="AI21" s="327">
        <v>5</v>
      </c>
      <c r="AJ21" s="327">
        <v>5</v>
      </c>
      <c r="AK21" s="327">
        <v>5</v>
      </c>
      <c r="AL21" s="327">
        <v>5</v>
      </c>
      <c r="AM21" s="327">
        <v>5</v>
      </c>
      <c r="AN21" s="327">
        <v>5</v>
      </c>
      <c r="AO21" s="327">
        <v>5</v>
      </c>
      <c r="AP21" s="327">
        <v>5</v>
      </c>
      <c r="AQ21" s="327">
        <v>5</v>
      </c>
      <c r="AR21" s="327">
        <v>5</v>
      </c>
      <c r="AS21" s="327">
        <v>5</v>
      </c>
      <c r="AT21" s="327">
        <v>5</v>
      </c>
      <c r="AU21" s="327">
        <v>5</v>
      </c>
      <c r="AV21" s="328" t="s">
        <v>171</v>
      </c>
      <c r="AW21" s="329">
        <f>SUM(Y21:AU21)</f>
        <v>115</v>
      </c>
      <c r="AX21" s="330"/>
      <c r="AY21" s="330"/>
      <c r="AZ21" s="330"/>
      <c r="BA21" s="330"/>
      <c r="BB21" s="330"/>
      <c r="BC21" s="330"/>
      <c r="BD21" s="330"/>
      <c r="BE21" s="330"/>
      <c r="BF21" s="330"/>
      <c r="BG21" s="331"/>
      <c r="BH21" s="332">
        <f>SUM(E21:T21,Y21:AU21)</f>
        <v>234</v>
      </c>
    </row>
    <row r="22" spans="1:60" ht="15.75" customHeight="1" thickBot="1">
      <c r="A22" s="403"/>
      <c r="B22" s="333" t="s">
        <v>212</v>
      </c>
      <c r="C22" s="334" t="s">
        <v>106</v>
      </c>
      <c r="D22" s="9" t="s">
        <v>48</v>
      </c>
      <c r="E22" s="335">
        <v>2</v>
      </c>
      <c r="F22" s="316">
        <v>2</v>
      </c>
      <c r="G22" s="316">
        <v>2</v>
      </c>
      <c r="H22" s="316">
        <v>2</v>
      </c>
      <c r="I22" s="316">
        <v>2</v>
      </c>
      <c r="J22" s="316">
        <v>2</v>
      </c>
      <c r="K22" s="316">
        <v>2</v>
      </c>
      <c r="L22" s="316">
        <v>2</v>
      </c>
      <c r="M22" s="316">
        <v>2</v>
      </c>
      <c r="N22" s="316">
        <v>2</v>
      </c>
      <c r="O22" s="316">
        <v>3</v>
      </c>
      <c r="P22" s="316">
        <v>2</v>
      </c>
      <c r="Q22" s="316">
        <v>2</v>
      </c>
      <c r="R22" s="316">
        <v>2</v>
      </c>
      <c r="S22" s="316">
        <v>2</v>
      </c>
      <c r="T22" s="316">
        <v>2</v>
      </c>
      <c r="U22" s="317" t="s">
        <v>169</v>
      </c>
      <c r="V22" s="318">
        <f t="shared" si="7"/>
        <v>33</v>
      </c>
      <c r="W22" s="319"/>
      <c r="X22" s="319"/>
      <c r="Y22" s="316">
        <v>3</v>
      </c>
      <c r="Z22" s="316">
        <v>2</v>
      </c>
      <c r="AA22" s="316">
        <v>2</v>
      </c>
      <c r="AB22" s="316">
        <v>3</v>
      </c>
      <c r="AC22" s="316">
        <v>3</v>
      </c>
      <c r="AD22" s="316">
        <v>3</v>
      </c>
      <c r="AE22" s="316">
        <v>3</v>
      </c>
      <c r="AF22" s="316">
        <v>3</v>
      </c>
      <c r="AG22" s="316">
        <v>3</v>
      </c>
      <c r="AH22" s="316">
        <v>3</v>
      </c>
      <c r="AI22" s="316">
        <v>3</v>
      </c>
      <c r="AJ22" s="316">
        <v>3</v>
      </c>
      <c r="AK22" s="316">
        <v>3</v>
      </c>
      <c r="AL22" s="316">
        <v>3</v>
      </c>
      <c r="AM22" s="316">
        <v>3</v>
      </c>
      <c r="AN22" s="316">
        <v>3</v>
      </c>
      <c r="AO22" s="316">
        <v>3</v>
      </c>
      <c r="AP22" s="316">
        <v>3</v>
      </c>
      <c r="AQ22" s="316">
        <v>3</v>
      </c>
      <c r="AR22" s="316">
        <v>3</v>
      </c>
      <c r="AS22" s="316">
        <v>3</v>
      </c>
      <c r="AT22" s="316">
        <v>3</v>
      </c>
      <c r="AU22" s="316">
        <v>3</v>
      </c>
      <c r="AV22" s="317" t="s">
        <v>168</v>
      </c>
      <c r="AW22" s="329">
        <f t="shared" ref="AW22:AW23" si="8">SUM(Y22:AU22)</f>
        <v>67</v>
      </c>
      <c r="AX22" s="319"/>
      <c r="AY22" s="319"/>
      <c r="AZ22" s="319"/>
      <c r="BA22" s="319"/>
      <c r="BB22" s="319"/>
      <c r="BC22" s="319"/>
      <c r="BD22" s="319"/>
      <c r="BE22" s="319"/>
      <c r="BF22" s="319"/>
      <c r="BG22" s="320"/>
      <c r="BH22" s="221">
        <f>SUM(E22:T22,Y22:AU22)</f>
        <v>100</v>
      </c>
    </row>
    <row r="23" spans="1:60" ht="13.5" thickBot="1">
      <c r="A23" s="403"/>
      <c r="B23" s="336" t="s">
        <v>213</v>
      </c>
      <c r="C23" s="337" t="s">
        <v>202</v>
      </c>
      <c r="D23" s="9" t="s">
        <v>48</v>
      </c>
      <c r="E23" s="315">
        <v>2</v>
      </c>
      <c r="F23" s="315">
        <v>2</v>
      </c>
      <c r="G23" s="315">
        <v>2</v>
      </c>
      <c r="H23" s="315">
        <v>2</v>
      </c>
      <c r="I23" s="315">
        <v>3</v>
      </c>
      <c r="J23" s="315">
        <v>3</v>
      </c>
      <c r="K23" s="315">
        <v>2</v>
      </c>
      <c r="L23" s="315">
        <v>3</v>
      </c>
      <c r="M23" s="315">
        <v>3</v>
      </c>
      <c r="N23" s="315">
        <v>2</v>
      </c>
      <c r="O23" s="315">
        <v>3</v>
      </c>
      <c r="P23" s="315">
        <v>3</v>
      </c>
      <c r="Q23" s="315">
        <v>3</v>
      </c>
      <c r="R23" s="315">
        <v>3</v>
      </c>
      <c r="S23" s="315">
        <v>3</v>
      </c>
      <c r="T23" s="315">
        <v>2</v>
      </c>
      <c r="U23" s="317" t="s">
        <v>169</v>
      </c>
      <c r="V23" s="318">
        <f t="shared" si="7"/>
        <v>41</v>
      </c>
      <c r="W23" s="338"/>
      <c r="X23" s="338"/>
      <c r="Y23" s="316">
        <v>4</v>
      </c>
      <c r="Z23" s="316">
        <v>3</v>
      </c>
      <c r="AA23" s="316">
        <v>4</v>
      </c>
      <c r="AB23" s="316">
        <v>3</v>
      </c>
      <c r="AC23" s="316">
        <v>4</v>
      </c>
      <c r="AD23" s="316">
        <v>3</v>
      </c>
      <c r="AE23" s="316">
        <v>4</v>
      </c>
      <c r="AF23" s="316">
        <v>3</v>
      </c>
      <c r="AG23" s="316">
        <v>4</v>
      </c>
      <c r="AH23" s="316">
        <v>3</v>
      </c>
      <c r="AI23" s="316">
        <v>4</v>
      </c>
      <c r="AJ23" s="316">
        <v>4</v>
      </c>
      <c r="AK23" s="316">
        <v>4</v>
      </c>
      <c r="AL23" s="316">
        <v>3</v>
      </c>
      <c r="AM23" s="316">
        <v>3</v>
      </c>
      <c r="AN23" s="316">
        <v>3</v>
      </c>
      <c r="AO23" s="316">
        <v>4</v>
      </c>
      <c r="AP23" s="316">
        <v>4</v>
      </c>
      <c r="AQ23" s="316">
        <v>3</v>
      </c>
      <c r="AR23" s="316">
        <v>3</v>
      </c>
      <c r="AS23" s="316">
        <v>3</v>
      </c>
      <c r="AT23" s="316">
        <v>3</v>
      </c>
      <c r="AU23" s="316">
        <v>4</v>
      </c>
      <c r="AV23" s="317" t="s">
        <v>171</v>
      </c>
      <c r="AW23" s="329">
        <f t="shared" si="8"/>
        <v>80</v>
      </c>
      <c r="AX23" s="319"/>
      <c r="AY23" s="319"/>
      <c r="AZ23" s="319"/>
      <c r="BA23" s="319"/>
      <c r="BB23" s="319"/>
      <c r="BC23" s="319"/>
      <c r="BD23" s="319"/>
      <c r="BE23" s="319"/>
      <c r="BF23" s="319"/>
      <c r="BG23" s="320"/>
      <c r="BH23" s="219">
        <f>SUM(V23,AW23)</f>
        <v>121</v>
      </c>
    </row>
    <row r="24" spans="1:60" ht="26.25" thickBot="1">
      <c r="A24" s="403"/>
      <c r="B24" s="170" t="s">
        <v>203</v>
      </c>
      <c r="C24" s="174" t="s">
        <v>204</v>
      </c>
      <c r="D24" s="323" t="s">
        <v>48</v>
      </c>
      <c r="E24" s="175">
        <f>E25</f>
        <v>1</v>
      </c>
      <c r="F24" s="175">
        <f t="shared" ref="F24:T24" si="9">F25</f>
        <v>2</v>
      </c>
      <c r="G24" s="175">
        <f t="shared" si="9"/>
        <v>2</v>
      </c>
      <c r="H24" s="175">
        <f t="shared" si="9"/>
        <v>1</v>
      </c>
      <c r="I24" s="175">
        <f t="shared" si="9"/>
        <v>2</v>
      </c>
      <c r="J24" s="175">
        <f t="shared" si="9"/>
        <v>1</v>
      </c>
      <c r="K24" s="175">
        <f t="shared" si="9"/>
        <v>1</v>
      </c>
      <c r="L24" s="175">
        <f t="shared" si="9"/>
        <v>1</v>
      </c>
      <c r="M24" s="175">
        <f t="shared" si="9"/>
        <v>2</v>
      </c>
      <c r="N24" s="175">
        <f t="shared" si="9"/>
        <v>1</v>
      </c>
      <c r="O24" s="175">
        <f t="shared" si="9"/>
        <v>1</v>
      </c>
      <c r="P24" s="175">
        <f t="shared" si="9"/>
        <v>1</v>
      </c>
      <c r="Q24" s="175">
        <f t="shared" si="9"/>
        <v>1</v>
      </c>
      <c r="R24" s="175">
        <f t="shared" si="9"/>
        <v>1</v>
      </c>
      <c r="S24" s="175">
        <f t="shared" si="9"/>
        <v>1</v>
      </c>
      <c r="T24" s="175">
        <f t="shared" si="9"/>
        <v>1</v>
      </c>
      <c r="U24" s="175"/>
      <c r="V24" s="292">
        <f t="shared" si="7"/>
        <v>20</v>
      </c>
      <c r="W24" s="339"/>
      <c r="X24" s="339"/>
      <c r="Y24" s="175">
        <f>Y25</f>
        <v>0</v>
      </c>
      <c r="Z24" s="175">
        <f t="shared" ref="Z24:AW24" si="10">Z25</f>
        <v>1</v>
      </c>
      <c r="AA24" s="175">
        <f t="shared" si="10"/>
        <v>1</v>
      </c>
      <c r="AB24" s="175">
        <f t="shared" si="10"/>
        <v>0</v>
      </c>
      <c r="AC24" s="175">
        <f t="shared" si="10"/>
        <v>1</v>
      </c>
      <c r="AD24" s="175">
        <f t="shared" si="10"/>
        <v>1</v>
      </c>
      <c r="AE24" s="175">
        <f t="shared" si="10"/>
        <v>1</v>
      </c>
      <c r="AF24" s="175">
        <f t="shared" si="10"/>
        <v>1</v>
      </c>
      <c r="AG24" s="175">
        <f t="shared" si="10"/>
        <v>1</v>
      </c>
      <c r="AH24" s="175">
        <f t="shared" si="10"/>
        <v>1</v>
      </c>
      <c r="AI24" s="175">
        <f t="shared" si="10"/>
        <v>1</v>
      </c>
      <c r="AJ24" s="175">
        <f t="shared" si="10"/>
        <v>0</v>
      </c>
      <c r="AK24" s="175">
        <f t="shared" si="10"/>
        <v>1</v>
      </c>
      <c r="AL24" s="175">
        <f t="shared" si="10"/>
        <v>1</v>
      </c>
      <c r="AM24" s="175">
        <f t="shared" si="10"/>
        <v>1</v>
      </c>
      <c r="AN24" s="175">
        <f t="shared" si="10"/>
        <v>1</v>
      </c>
      <c r="AO24" s="175">
        <f t="shared" si="10"/>
        <v>1</v>
      </c>
      <c r="AP24" s="175">
        <f t="shared" si="10"/>
        <v>1</v>
      </c>
      <c r="AQ24" s="175">
        <f t="shared" si="10"/>
        <v>1</v>
      </c>
      <c r="AR24" s="175">
        <f t="shared" si="10"/>
        <v>1</v>
      </c>
      <c r="AS24" s="175">
        <f t="shared" si="10"/>
        <v>1</v>
      </c>
      <c r="AT24" s="175">
        <f t="shared" si="10"/>
        <v>1</v>
      </c>
      <c r="AU24" s="175">
        <f t="shared" si="10"/>
        <v>0</v>
      </c>
      <c r="AV24" s="307"/>
      <c r="AW24" s="307">
        <f t="shared" si="10"/>
        <v>19</v>
      </c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216">
        <f>SUM(V24,AW24)</f>
        <v>39</v>
      </c>
    </row>
    <row r="25" spans="1:60" ht="42.75" customHeight="1" thickBot="1">
      <c r="A25" s="403"/>
      <c r="B25" s="308" t="s">
        <v>218</v>
      </c>
      <c r="C25" s="111" t="s">
        <v>205</v>
      </c>
      <c r="D25" s="341" t="s">
        <v>48</v>
      </c>
      <c r="E25" s="342">
        <v>1</v>
      </c>
      <c r="F25" s="343">
        <v>2</v>
      </c>
      <c r="G25" s="343">
        <v>2</v>
      </c>
      <c r="H25" s="343">
        <v>1</v>
      </c>
      <c r="I25" s="343">
        <v>2</v>
      </c>
      <c r="J25" s="343">
        <v>1</v>
      </c>
      <c r="K25" s="343">
        <v>1</v>
      </c>
      <c r="L25" s="343">
        <v>1</v>
      </c>
      <c r="M25" s="343">
        <v>2</v>
      </c>
      <c r="N25" s="343">
        <v>1</v>
      </c>
      <c r="O25" s="343">
        <v>1</v>
      </c>
      <c r="P25" s="343">
        <v>1</v>
      </c>
      <c r="Q25" s="343">
        <v>1</v>
      </c>
      <c r="R25" s="343">
        <v>1</v>
      </c>
      <c r="S25" s="343">
        <v>1</v>
      </c>
      <c r="T25" s="343">
        <v>1</v>
      </c>
      <c r="U25" s="344" t="s">
        <v>169</v>
      </c>
      <c r="V25" s="318">
        <f t="shared" si="7"/>
        <v>20</v>
      </c>
      <c r="W25" s="345"/>
      <c r="X25" s="346"/>
      <c r="Y25" s="343">
        <v>0</v>
      </c>
      <c r="Z25" s="343">
        <v>1</v>
      </c>
      <c r="AA25" s="343">
        <v>1</v>
      </c>
      <c r="AB25" s="343">
        <v>0</v>
      </c>
      <c r="AC25" s="343">
        <v>1</v>
      </c>
      <c r="AD25" s="343">
        <v>1</v>
      </c>
      <c r="AE25" s="343">
        <v>1</v>
      </c>
      <c r="AF25" s="343">
        <v>1</v>
      </c>
      <c r="AG25" s="343">
        <v>1</v>
      </c>
      <c r="AH25" s="343">
        <v>1</v>
      </c>
      <c r="AI25" s="343">
        <v>1</v>
      </c>
      <c r="AJ25" s="343">
        <v>0</v>
      </c>
      <c r="AK25" s="343">
        <v>1</v>
      </c>
      <c r="AL25" s="343">
        <v>1</v>
      </c>
      <c r="AM25" s="343">
        <v>1</v>
      </c>
      <c r="AN25" s="343">
        <v>1</v>
      </c>
      <c r="AO25" s="343">
        <v>1</v>
      </c>
      <c r="AP25" s="343">
        <v>1</v>
      </c>
      <c r="AQ25" s="343">
        <v>1</v>
      </c>
      <c r="AR25" s="343">
        <v>1</v>
      </c>
      <c r="AS25" s="343">
        <v>1</v>
      </c>
      <c r="AT25" s="343">
        <v>1</v>
      </c>
      <c r="AU25" s="343">
        <v>0</v>
      </c>
      <c r="AV25" s="344" t="s">
        <v>168</v>
      </c>
      <c r="AW25" s="347">
        <f>SUM(Y25:AU25)</f>
        <v>19</v>
      </c>
      <c r="AX25" s="346"/>
      <c r="AY25" s="346"/>
      <c r="AZ25" s="346"/>
      <c r="BA25" s="346"/>
      <c r="BB25" s="346"/>
      <c r="BC25" s="346"/>
      <c r="BD25" s="346"/>
      <c r="BE25" s="346"/>
      <c r="BF25" s="346"/>
      <c r="BG25" s="348"/>
      <c r="BH25" s="219">
        <f t="shared" ref="BH25:BH29" si="11">SUM(V25,AW25)</f>
        <v>39</v>
      </c>
    </row>
    <row r="26" spans="1:60" ht="33.75" customHeight="1" thickBot="1">
      <c r="A26" s="458"/>
      <c r="B26" s="321" t="s">
        <v>219</v>
      </c>
      <c r="C26" s="321" t="s">
        <v>8</v>
      </c>
      <c r="D26" s="382" t="s">
        <v>48</v>
      </c>
      <c r="E26" s="385">
        <f>SUM(E27:E29)</f>
        <v>0</v>
      </c>
      <c r="F26" s="385">
        <f t="shared" ref="F26:T26" si="12">SUM(F27:F29)</f>
        <v>0</v>
      </c>
      <c r="G26" s="385">
        <f t="shared" si="12"/>
        <v>0</v>
      </c>
      <c r="H26" s="385">
        <f t="shared" si="12"/>
        <v>0</v>
      </c>
      <c r="I26" s="385">
        <f t="shared" si="12"/>
        <v>0</v>
      </c>
      <c r="J26" s="385">
        <f t="shared" si="12"/>
        <v>0</v>
      </c>
      <c r="K26" s="385">
        <f t="shared" si="12"/>
        <v>0</v>
      </c>
      <c r="L26" s="385">
        <f t="shared" si="12"/>
        <v>0</v>
      </c>
      <c r="M26" s="385">
        <f t="shared" si="12"/>
        <v>0</v>
      </c>
      <c r="N26" s="385">
        <f t="shared" si="12"/>
        <v>0</v>
      </c>
      <c r="O26" s="385">
        <f t="shared" si="12"/>
        <v>0</v>
      </c>
      <c r="P26" s="385">
        <f t="shared" si="12"/>
        <v>0</v>
      </c>
      <c r="Q26" s="385">
        <f t="shared" si="12"/>
        <v>0</v>
      </c>
      <c r="R26" s="385">
        <f t="shared" si="12"/>
        <v>0</v>
      </c>
      <c r="S26" s="385">
        <f t="shared" si="12"/>
        <v>0</v>
      </c>
      <c r="T26" s="385">
        <f t="shared" si="12"/>
        <v>0</v>
      </c>
      <c r="U26" s="321"/>
      <c r="V26" s="383">
        <f t="shared" si="7"/>
        <v>0</v>
      </c>
      <c r="W26" s="384"/>
      <c r="X26" s="321"/>
      <c r="Y26" s="385">
        <f>SUM(Y27:Y29)</f>
        <v>3</v>
      </c>
      <c r="Z26" s="385">
        <f t="shared" ref="Z26:AU26" si="13">SUM(Z27:Z29)</f>
        <v>4</v>
      </c>
      <c r="AA26" s="385">
        <f t="shared" si="13"/>
        <v>4</v>
      </c>
      <c r="AB26" s="385">
        <f t="shared" si="13"/>
        <v>4</v>
      </c>
      <c r="AC26" s="385">
        <f t="shared" si="13"/>
        <v>4</v>
      </c>
      <c r="AD26" s="385">
        <f t="shared" si="13"/>
        <v>3</v>
      </c>
      <c r="AE26" s="385">
        <f t="shared" si="13"/>
        <v>4</v>
      </c>
      <c r="AF26" s="385">
        <f t="shared" si="13"/>
        <v>3</v>
      </c>
      <c r="AG26" s="385">
        <f t="shared" si="13"/>
        <v>4</v>
      </c>
      <c r="AH26" s="385">
        <f t="shared" si="13"/>
        <v>3</v>
      </c>
      <c r="AI26" s="385">
        <f t="shared" si="13"/>
        <v>4</v>
      </c>
      <c r="AJ26" s="385">
        <f t="shared" si="13"/>
        <v>3</v>
      </c>
      <c r="AK26" s="385">
        <f t="shared" si="13"/>
        <v>4</v>
      </c>
      <c r="AL26" s="385">
        <f t="shared" si="13"/>
        <v>3</v>
      </c>
      <c r="AM26" s="385">
        <f t="shared" si="13"/>
        <v>4</v>
      </c>
      <c r="AN26" s="385">
        <f t="shared" si="13"/>
        <v>3</v>
      </c>
      <c r="AO26" s="385">
        <f t="shared" si="13"/>
        <v>4</v>
      </c>
      <c r="AP26" s="385">
        <f t="shared" si="13"/>
        <v>3</v>
      </c>
      <c r="AQ26" s="385">
        <f t="shared" si="13"/>
        <v>4</v>
      </c>
      <c r="AR26" s="385">
        <f t="shared" si="13"/>
        <v>3</v>
      </c>
      <c r="AS26" s="385">
        <f t="shared" si="13"/>
        <v>4</v>
      </c>
      <c r="AT26" s="385">
        <f t="shared" si="13"/>
        <v>3</v>
      </c>
      <c r="AU26" s="385">
        <f t="shared" si="13"/>
        <v>2</v>
      </c>
      <c r="AV26" s="321"/>
      <c r="AW26" s="386">
        <f>AW29</f>
        <v>0</v>
      </c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87">
        <f t="shared" si="11"/>
        <v>0</v>
      </c>
    </row>
    <row r="27" spans="1:60" ht="15.75" customHeight="1" thickBot="1">
      <c r="A27" s="458"/>
      <c r="B27" s="392" t="s">
        <v>113</v>
      </c>
      <c r="C27" s="398" t="s">
        <v>114</v>
      </c>
      <c r="D27" s="391" t="s">
        <v>48</v>
      </c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3"/>
      <c r="V27" s="312">
        <f t="shared" si="7"/>
        <v>0</v>
      </c>
      <c r="W27" s="313"/>
      <c r="X27" s="313"/>
      <c r="Y27" s="399">
        <v>2</v>
      </c>
      <c r="Z27" s="399">
        <v>3</v>
      </c>
      <c r="AA27" s="399">
        <v>2</v>
      </c>
      <c r="AB27" s="399">
        <v>3</v>
      </c>
      <c r="AC27" s="399">
        <v>2</v>
      </c>
      <c r="AD27" s="399">
        <v>2</v>
      </c>
      <c r="AE27" s="399">
        <v>2</v>
      </c>
      <c r="AF27" s="399">
        <v>2</v>
      </c>
      <c r="AG27" s="399">
        <v>2</v>
      </c>
      <c r="AH27" s="399">
        <v>2</v>
      </c>
      <c r="AI27" s="399">
        <v>2</v>
      </c>
      <c r="AJ27" s="399">
        <v>2</v>
      </c>
      <c r="AK27" s="399">
        <v>2</v>
      </c>
      <c r="AL27" s="399">
        <v>2</v>
      </c>
      <c r="AM27" s="399">
        <v>2</v>
      </c>
      <c r="AN27" s="399">
        <v>2</v>
      </c>
      <c r="AO27" s="399">
        <v>2</v>
      </c>
      <c r="AP27" s="399">
        <v>2</v>
      </c>
      <c r="AQ27" s="399">
        <v>2</v>
      </c>
      <c r="AR27" s="399">
        <v>2</v>
      </c>
      <c r="AS27" s="399">
        <v>2</v>
      </c>
      <c r="AT27" s="399">
        <v>2</v>
      </c>
      <c r="AU27" s="399">
        <v>2</v>
      </c>
      <c r="AV27" s="385" t="s">
        <v>171</v>
      </c>
      <c r="AW27" s="350">
        <f t="shared" ref="AW27:AW28" si="14">SUM(Y27:AU27)</f>
        <v>48</v>
      </c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247"/>
    </row>
    <row r="28" spans="1:60" ht="18" customHeight="1" thickBot="1">
      <c r="A28" s="458"/>
      <c r="B28" s="398" t="s">
        <v>131</v>
      </c>
      <c r="C28" s="401" t="s">
        <v>132</v>
      </c>
      <c r="D28" s="391" t="s">
        <v>48</v>
      </c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400"/>
      <c r="U28" s="394"/>
      <c r="V28" s="312">
        <f t="shared" ref="V28:V29" si="15">SUM(E28:T28)</f>
        <v>0</v>
      </c>
      <c r="W28" s="313"/>
      <c r="X28" s="313"/>
      <c r="Y28" s="399">
        <v>1</v>
      </c>
      <c r="Z28" s="399">
        <v>1</v>
      </c>
      <c r="AA28" s="399">
        <v>2</v>
      </c>
      <c r="AB28" s="399">
        <v>1</v>
      </c>
      <c r="AC28" s="399">
        <v>2</v>
      </c>
      <c r="AD28" s="399">
        <v>1</v>
      </c>
      <c r="AE28" s="399">
        <v>2</v>
      </c>
      <c r="AF28" s="399">
        <v>1</v>
      </c>
      <c r="AG28" s="399">
        <v>2</v>
      </c>
      <c r="AH28" s="399">
        <v>1</v>
      </c>
      <c r="AI28" s="399">
        <v>2</v>
      </c>
      <c r="AJ28" s="399">
        <v>1</v>
      </c>
      <c r="AK28" s="399">
        <v>2</v>
      </c>
      <c r="AL28" s="399">
        <v>1</v>
      </c>
      <c r="AM28" s="399">
        <v>2</v>
      </c>
      <c r="AN28" s="399">
        <v>1</v>
      </c>
      <c r="AO28" s="399">
        <v>2</v>
      </c>
      <c r="AP28" s="399">
        <v>1</v>
      </c>
      <c r="AQ28" s="399">
        <v>2</v>
      </c>
      <c r="AR28" s="399">
        <v>1</v>
      </c>
      <c r="AS28" s="399">
        <v>2</v>
      </c>
      <c r="AT28" s="399">
        <v>1</v>
      </c>
      <c r="AU28" s="400">
        <v>0</v>
      </c>
      <c r="AV28" s="389" t="s">
        <v>168</v>
      </c>
      <c r="AW28" s="350">
        <f t="shared" si="14"/>
        <v>32</v>
      </c>
      <c r="AX28" s="390"/>
      <c r="AY28" s="390"/>
      <c r="AZ28" s="390"/>
      <c r="BA28" s="390"/>
      <c r="BB28" s="390"/>
      <c r="BC28" s="390"/>
      <c r="BD28" s="390"/>
      <c r="BE28" s="390"/>
      <c r="BF28" s="390"/>
      <c r="BG28" s="390"/>
      <c r="BH28" s="247"/>
    </row>
    <row r="29" spans="1:60" ht="19.5" customHeight="1" thickBot="1">
      <c r="A29" s="458"/>
      <c r="B29" s="388"/>
      <c r="C29" s="388"/>
      <c r="D29" s="391" t="s">
        <v>48</v>
      </c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6"/>
      <c r="U29" s="397" t="s">
        <v>169</v>
      </c>
      <c r="V29" s="312">
        <f t="shared" si="15"/>
        <v>0</v>
      </c>
      <c r="W29" s="313"/>
      <c r="X29" s="313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1"/>
      <c r="AW29" s="350">
        <f t="shared" ref="AW29:AW34" si="16">SUM(Y29:AU29)</f>
        <v>0</v>
      </c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217">
        <f t="shared" si="11"/>
        <v>0</v>
      </c>
    </row>
    <row r="30" spans="1:60" ht="26.25" thickBot="1">
      <c r="A30" s="403"/>
      <c r="B30" s="351" t="s">
        <v>96</v>
      </c>
      <c r="C30" s="352" t="s">
        <v>97</v>
      </c>
      <c r="D30" s="349" t="s">
        <v>48</v>
      </c>
      <c r="E30" s="353">
        <f t="shared" ref="E30:T30" si="17">SUM(E31:E33)</f>
        <v>0</v>
      </c>
      <c r="F30" s="354">
        <f t="shared" si="17"/>
        <v>0</v>
      </c>
      <c r="G30" s="354">
        <f t="shared" si="17"/>
        <v>0</v>
      </c>
      <c r="H30" s="354">
        <f t="shared" si="17"/>
        <v>0</v>
      </c>
      <c r="I30" s="354">
        <f t="shared" si="17"/>
        <v>0</v>
      </c>
      <c r="J30" s="354">
        <f t="shared" si="17"/>
        <v>0</v>
      </c>
      <c r="K30" s="354">
        <f t="shared" si="17"/>
        <v>0</v>
      </c>
      <c r="L30" s="354">
        <f t="shared" si="17"/>
        <v>0</v>
      </c>
      <c r="M30" s="354">
        <f t="shared" si="17"/>
        <v>0</v>
      </c>
      <c r="N30" s="354">
        <f t="shared" si="17"/>
        <v>0</v>
      </c>
      <c r="O30" s="354">
        <f t="shared" si="17"/>
        <v>0</v>
      </c>
      <c r="P30" s="354">
        <f t="shared" si="17"/>
        <v>0</v>
      </c>
      <c r="Q30" s="354">
        <f t="shared" si="17"/>
        <v>0</v>
      </c>
      <c r="R30" s="354">
        <f t="shared" si="17"/>
        <v>0</v>
      </c>
      <c r="S30" s="354">
        <f t="shared" si="17"/>
        <v>0</v>
      </c>
      <c r="T30" s="354">
        <f t="shared" si="17"/>
        <v>0</v>
      </c>
      <c r="U30" s="354"/>
      <c r="V30" s="354">
        <f>SUM(V31:V33)</f>
        <v>0</v>
      </c>
      <c r="W30" s="354"/>
      <c r="X30" s="354"/>
      <c r="Y30" s="354">
        <f>SUM(Y31:Y33)</f>
        <v>2</v>
      </c>
      <c r="Z30" s="354">
        <f t="shared" ref="Z30:BH30" si="18">SUM(Z31:Z33)</f>
        <v>2</v>
      </c>
      <c r="AA30" s="354">
        <f t="shared" si="18"/>
        <v>1</v>
      </c>
      <c r="AB30" s="354">
        <f t="shared" si="18"/>
        <v>2</v>
      </c>
      <c r="AC30" s="354">
        <f t="shared" si="18"/>
        <v>1</v>
      </c>
      <c r="AD30" s="354">
        <f t="shared" si="18"/>
        <v>2</v>
      </c>
      <c r="AE30" s="354">
        <f t="shared" si="18"/>
        <v>2</v>
      </c>
      <c r="AF30" s="354">
        <f t="shared" si="18"/>
        <v>2</v>
      </c>
      <c r="AG30" s="354">
        <f t="shared" si="18"/>
        <v>2</v>
      </c>
      <c r="AH30" s="354">
        <f t="shared" si="18"/>
        <v>2</v>
      </c>
      <c r="AI30" s="354">
        <f t="shared" si="18"/>
        <v>2</v>
      </c>
      <c r="AJ30" s="354">
        <f t="shared" si="18"/>
        <v>2</v>
      </c>
      <c r="AK30" s="354">
        <f t="shared" si="18"/>
        <v>2</v>
      </c>
      <c r="AL30" s="354">
        <f t="shared" si="18"/>
        <v>2</v>
      </c>
      <c r="AM30" s="354">
        <f t="shared" si="18"/>
        <v>2</v>
      </c>
      <c r="AN30" s="354">
        <f t="shared" si="18"/>
        <v>2</v>
      </c>
      <c r="AO30" s="354">
        <f t="shared" si="18"/>
        <v>2</v>
      </c>
      <c r="AP30" s="354">
        <f t="shared" si="18"/>
        <v>2</v>
      </c>
      <c r="AQ30" s="354">
        <f t="shared" si="18"/>
        <v>2</v>
      </c>
      <c r="AR30" s="354">
        <f t="shared" si="18"/>
        <v>2</v>
      </c>
      <c r="AS30" s="354">
        <f t="shared" si="18"/>
        <v>2</v>
      </c>
      <c r="AT30" s="354">
        <f t="shared" si="18"/>
        <v>2</v>
      </c>
      <c r="AU30" s="354">
        <f t="shared" si="18"/>
        <v>2</v>
      </c>
      <c r="AV30" s="354"/>
      <c r="AW30" s="354">
        <f t="shared" si="16"/>
        <v>44</v>
      </c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>
        <f t="shared" si="18"/>
        <v>44</v>
      </c>
    </row>
    <row r="31" spans="1:60" ht="17.25" customHeight="1">
      <c r="A31" s="403"/>
      <c r="B31" s="355" t="s">
        <v>121</v>
      </c>
      <c r="C31" s="356" t="s">
        <v>101</v>
      </c>
      <c r="D31" s="113" t="s">
        <v>48</v>
      </c>
      <c r="E31" s="357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9" t="s">
        <v>169</v>
      </c>
      <c r="V31" s="360"/>
      <c r="W31" s="361"/>
      <c r="X31" s="361"/>
      <c r="Y31" s="281">
        <v>2</v>
      </c>
      <c r="Z31" s="281">
        <v>2</v>
      </c>
      <c r="AA31" s="281">
        <v>1</v>
      </c>
      <c r="AB31" s="281">
        <v>2</v>
      </c>
      <c r="AC31" s="281">
        <v>1</v>
      </c>
      <c r="AD31" s="281">
        <v>2</v>
      </c>
      <c r="AE31" s="281">
        <v>2</v>
      </c>
      <c r="AF31" s="281">
        <v>2</v>
      </c>
      <c r="AG31" s="281">
        <v>2</v>
      </c>
      <c r="AH31" s="281">
        <v>2</v>
      </c>
      <c r="AI31" s="281">
        <v>2</v>
      </c>
      <c r="AJ31" s="281">
        <v>2</v>
      </c>
      <c r="AK31" s="281">
        <v>2</v>
      </c>
      <c r="AL31" s="281">
        <v>2</v>
      </c>
      <c r="AM31" s="281">
        <v>2</v>
      </c>
      <c r="AN31" s="281">
        <v>2</v>
      </c>
      <c r="AO31" s="281">
        <v>2</v>
      </c>
      <c r="AP31" s="281">
        <v>2</v>
      </c>
      <c r="AQ31" s="281">
        <v>2</v>
      </c>
      <c r="AR31" s="281">
        <v>2</v>
      </c>
      <c r="AS31" s="281">
        <v>2</v>
      </c>
      <c r="AT31" s="281">
        <v>2</v>
      </c>
      <c r="AU31" s="281">
        <v>2</v>
      </c>
      <c r="AV31" s="362" t="s">
        <v>169</v>
      </c>
      <c r="AW31" s="350">
        <f t="shared" si="16"/>
        <v>44</v>
      </c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180">
        <f>SUM(V31,AW31)</f>
        <v>44</v>
      </c>
    </row>
    <row r="32" spans="1:60" ht="15.75" customHeight="1">
      <c r="A32" s="403"/>
      <c r="B32" s="363"/>
      <c r="C32" s="364"/>
      <c r="D32" s="9" t="s">
        <v>48</v>
      </c>
      <c r="E32" s="365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7" t="s">
        <v>169</v>
      </c>
      <c r="V32" s="368"/>
      <c r="W32" s="369"/>
      <c r="X32" s="369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362" t="s">
        <v>169</v>
      </c>
      <c r="AW32" s="350">
        <f t="shared" si="16"/>
        <v>0</v>
      </c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70">
        <f>SUM(V32,AW32)</f>
        <v>0</v>
      </c>
    </row>
    <row r="33" spans="1:60" ht="14.25" customHeight="1" thickBot="1">
      <c r="A33" s="403"/>
      <c r="B33" s="336"/>
      <c r="C33" s="337"/>
      <c r="D33" s="173" t="s">
        <v>48</v>
      </c>
      <c r="E33" s="371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3" t="s">
        <v>169</v>
      </c>
      <c r="V33" s="374"/>
      <c r="W33" s="375"/>
      <c r="X33" s="375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7" t="s">
        <v>169</v>
      </c>
      <c r="AW33" s="378">
        <f t="shared" si="16"/>
        <v>0</v>
      </c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182">
        <f>SUM(V33,AW33)</f>
        <v>0</v>
      </c>
    </row>
    <row r="34" spans="1:60" ht="13.5" thickBot="1">
      <c r="A34" s="459"/>
      <c r="B34" s="429" t="s">
        <v>49</v>
      </c>
      <c r="C34" s="405"/>
      <c r="D34" s="405"/>
      <c r="E34" s="169">
        <f t="shared" ref="E34:T34" si="19">SUM(E8,E20,E24,E30)</f>
        <v>36</v>
      </c>
      <c r="F34" s="177">
        <f t="shared" si="19"/>
        <v>36</v>
      </c>
      <c r="G34" s="177">
        <f t="shared" si="19"/>
        <v>36</v>
      </c>
      <c r="H34" s="177">
        <f t="shared" si="19"/>
        <v>36</v>
      </c>
      <c r="I34" s="177">
        <f t="shared" si="19"/>
        <v>36</v>
      </c>
      <c r="J34" s="177">
        <f t="shared" si="19"/>
        <v>36</v>
      </c>
      <c r="K34" s="177">
        <f t="shared" si="19"/>
        <v>36</v>
      </c>
      <c r="L34" s="177">
        <f t="shared" si="19"/>
        <v>36</v>
      </c>
      <c r="M34" s="177">
        <f t="shared" si="19"/>
        <v>36</v>
      </c>
      <c r="N34" s="177">
        <f t="shared" si="19"/>
        <v>36</v>
      </c>
      <c r="O34" s="177">
        <f t="shared" si="19"/>
        <v>36</v>
      </c>
      <c r="P34" s="177">
        <f t="shared" si="19"/>
        <v>36</v>
      </c>
      <c r="Q34" s="177">
        <f t="shared" si="19"/>
        <v>36</v>
      </c>
      <c r="R34" s="177">
        <f t="shared" si="19"/>
        <v>36</v>
      </c>
      <c r="S34" s="177">
        <f t="shared" si="19"/>
        <v>36</v>
      </c>
      <c r="T34" s="177">
        <f t="shared" si="19"/>
        <v>36</v>
      </c>
      <c r="U34" s="156"/>
      <c r="V34" s="178">
        <f>SUM(V8,V20,V24,V30)</f>
        <v>576</v>
      </c>
      <c r="W34" s="179"/>
      <c r="X34" s="179"/>
      <c r="Y34" s="177">
        <f t="shared" ref="Y34:AU34" si="20">SUM(Y8,Y20,Y24,Y30,Y26)</f>
        <v>36</v>
      </c>
      <c r="Z34" s="177">
        <f t="shared" si="20"/>
        <v>36</v>
      </c>
      <c r="AA34" s="177">
        <f t="shared" si="20"/>
        <v>36</v>
      </c>
      <c r="AB34" s="177">
        <f t="shared" si="20"/>
        <v>36</v>
      </c>
      <c r="AC34" s="177">
        <f t="shared" si="20"/>
        <v>36</v>
      </c>
      <c r="AD34" s="177">
        <f t="shared" si="20"/>
        <v>36</v>
      </c>
      <c r="AE34" s="177">
        <f t="shared" si="20"/>
        <v>36</v>
      </c>
      <c r="AF34" s="177">
        <f t="shared" si="20"/>
        <v>36</v>
      </c>
      <c r="AG34" s="177">
        <f t="shared" si="20"/>
        <v>36</v>
      </c>
      <c r="AH34" s="177">
        <f t="shared" si="20"/>
        <v>36</v>
      </c>
      <c r="AI34" s="177">
        <f t="shared" si="20"/>
        <v>36</v>
      </c>
      <c r="AJ34" s="177">
        <f t="shared" si="20"/>
        <v>36</v>
      </c>
      <c r="AK34" s="177">
        <f t="shared" si="20"/>
        <v>36</v>
      </c>
      <c r="AL34" s="177">
        <f t="shared" si="20"/>
        <v>36</v>
      </c>
      <c r="AM34" s="177">
        <f t="shared" si="20"/>
        <v>36</v>
      </c>
      <c r="AN34" s="177">
        <f t="shared" si="20"/>
        <v>36</v>
      </c>
      <c r="AO34" s="177">
        <f t="shared" si="20"/>
        <v>36</v>
      </c>
      <c r="AP34" s="177">
        <f t="shared" si="20"/>
        <v>36</v>
      </c>
      <c r="AQ34" s="177">
        <f t="shared" si="20"/>
        <v>36</v>
      </c>
      <c r="AR34" s="177">
        <f t="shared" si="20"/>
        <v>36</v>
      </c>
      <c r="AS34" s="177">
        <f t="shared" si="20"/>
        <v>36</v>
      </c>
      <c r="AT34" s="177">
        <f t="shared" si="20"/>
        <v>36</v>
      </c>
      <c r="AU34" s="177">
        <f t="shared" si="20"/>
        <v>36</v>
      </c>
      <c r="AV34" s="156"/>
      <c r="AW34" s="178">
        <f t="shared" si="16"/>
        <v>828</v>
      </c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380">
        <f>SUM(V34,AW34)</f>
        <v>1404</v>
      </c>
    </row>
    <row r="35" spans="1:60">
      <c r="A35" s="381"/>
    </row>
  </sheetData>
  <mergeCells count="22">
    <mergeCell ref="I1:J1"/>
    <mergeCell ref="A3:A7"/>
    <mergeCell ref="B3:B7"/>
    <mergeCell ref="C3:C7"/>
    <mergeCell ref="D3:D7"/>
    <mergeCell ref="F3:H3"/>
    <mergeCell ref="J3:M3"/>
    <mergeCell ref="BC3:BF3"/>
    <mergeCell ref="BH3:BH7"/>
    <mergeCell ref="E4:BG4"/>
    <mergeCell ref="E6:BG6"/>
    <mergeCell ref="N3:Q3"/>
    <mergeCell ref="S3:U3"/>
    <mergeCell ref="X3:AA3"/>
    <mergeCell ref="AC3:AE3"/>
    <mergeCell ref="AG3:AI3"/>
    <mergeCell ref="AK3:AM3"/>
    <mergeCell ref="A8:A34"/>
    <mergeCell ref="B34:D34"/>
    <mergeCell ref="AO3:AR3"/>
    <mergeCell ref="AT3:AV3"/>
    <mergeCell ref="AY3:BB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2 курс</vt:lpstr>
      <vt:lpstr>3 курс</vt:lpstr>
      <vt:lpstr>4 курс</vt:lpstr>
      <vt:lpstr>Лист1</vt:lpstr>
      <vt:lpstr>1 курс</vt:lpstr>
      <vt:lpstr>'2 курс'!Заголовки_для_печати</vt:lpstr>
      <vt:lpstr>'3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2019-02-07T04:42:54Z</cp:lastPrinted>
  <dcterms:created xsi:type="dcterms:W3CDTF">2015-06-16T06:40:38Z</dcterms:created>
  <dcterms:modified xsi:type="dcterms:W3CDTF">2021-02-14T12:53:33Z</dcterms:modified>
</cp:coreProperties>
</file>