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70" activeTab="0"/>
  </bookViews>
  <sheets>
    <sheet name="1 курс" sheetId="1" r:id="rId1"/>
    <sheet name="2 курс" sheetId="2" r:id="rId2"/>
    <sheet name="3 курс" sheetId="3" r:id="rId3"/>
    <sheet name="Лист1" sheetId="4" r:id="rId4"/>
  </sheets>
  <definedNames>
    <definedName name="_xlnm.Print_Titles" localSheetId="0">'1 курс'!$3:$7</definedName>
    <definedName name="_xlnm.Print_Titles" localSheetId="1">'2 курс'!$3:$7</definedName>
    <definedName name="_xlnm.Print_Titles" localSheetId="0">'1 курс'!$3:$7</definedName>
    <definedName name="_xlnm.Print_Titles" localSheetId="1">'2 курс'!$3:$7</definedName>
  </definedNames>
  <calcPr fullCalcOnLoad="1"/>
</workbook>
</file>

<file path=xl/sharedStrings.xml><?xml version="1.0" encoding="utf-8"?>
<sst xmlns="http://schemas.openxmlformats.org/spreadsheetml/2006/main" count="460" uniqueCount="199">
  <si>
    <t>1.1. Календарный график учебного процесса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</si>
  <si>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</si>
  <si>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</si>
  <si>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</si>
  <si>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</si>
  <si>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01.09 - 07.09</t>
  </si>
  <si>
    <t>Сентябрь</t>
  </si>
  <si>
    <t>29.09 - 5.10</t>
  </si>
  <si>
    <t>Октябрь</t>
  </si>
  <si>
    <t>Ноябрь</t>
  </si>
  <si>
    <t>01.12 - 7.12</t>
  </si>
  <si>
    <t>Декабрь</t>
  </si>
  <si>
    <t>29.12 - 04.01</t>
  </si>
  <si>
    <t>Январь</t>
  </si>
  <si>
    <t>02.02 - 08.02</t>
  </si>
  <si>
    <t>Февраль</t>
  </si>
  <si>
    <t>Март</t>
  </si>
  <si>
    <t>30.03 - 05.04</t>
  </si>
  <si>
    <t>Апрель</t>
  </si>
  <si>
    <t>Май</t>
  </si>
  <si>
    <t>Июнь</t>
  </si>
  <si>
    <t>Июль</t>
  </si>
  <si>
    <t>Август</t>
  </si>
  <si>
    <t>29.08 - 4.-0</t>
  </si>
  <si>
    <t>Всего часов</t>
  </si>
  <si>
    <t>Номера календарных недель</t>
  </si>
  <si>
    <t>Порядковые номера недель учебного года</t>
  </si>
  <si>
    <t>обяз.уч.</t>
  </si>
  <si>
    <t>-</t>
  </si>
  <si>
    <t>Э</t>
  </si>
  <si>
    <t xml:space="preserve"> - </t>
  </si>
  <si>
    <t>ДЗ</t>
  </si>
  <si>
    <t>Иностранный язык</t>
  </si>
  <si>
    <t>Математика</t>
  </si>
  <si>
    <t>История</t>
  </si>
  <si>
    <t>Физическая культура</t>
  </si>
  <si>
    <t>З</t>
  </si>
  <si>
    <t>ОП.05</t>
  </si>
  <si>
    <t>ОП.12</t>
  </si>
  <si>
    <t>Планирование карьеры и профессионального роста</t>
  </si>
  <si>
    <t>ОП.06</t>
  </si>
  <si>
    <t>сам.р.с.</t>
  </si>
  <si>
    <t>Всего часов в неделю обязательной учебной нагрузки</t>
  </si>
  <si>
    <t>2 курс</t>
  </si>
  <si>
    <t>02.09 - 07.09</t>
  </si>
  <si>
    <t>30.09 - 05.10</t>
  </si>
  <si>
    <t>02.12 - 07.12</t>
  </si>
  <si>
    <t>Всего часов в семестр</t>
  </si>
  <si>
    <t>28.12 - 03.01</t>
  </si>
  <si>
    <t>01.02 - 07.02</t>
  </si>
  <si>
    <t>29.02 - 6.03</t>
  </si>
  <si>
    <t>28.03 - 3.04</t>
  </si>
  <si>
    <t>25.04 - 1.05</t>
  </si>
  <si>
    <t>30.05 - 5.06</t>
  </si>
  <si>
    <t>27.06 - 3.07</t>
  </si>
  <si>
    <t>ВТОРОЙ КУРС</t>
  </si>
  <si>
    <t>ОГСЭ.00</t>
  </si>
  <si>
    <t>Общий гуманитарный и социально - экономический цикл</t>
  </si>
  <si>
    <t>ОГСЭ.02</t>
  </si>
  <si>
    <t>ОГСЭ.03</t>
  </si>
  <si>
    <t>ОГСЭ.04</t>
  </si>
  <si>
    <t>ЕН.00</t>
  </si>
  <si>
    <t>Математический и общий естественнонаучный цикл</t>
  </si>
  <si>
    <t>ЕН.01</t>
  </si>
  <si>
    <t>Э(к)</t>
  </si>
  <si>
    <t>ЕН.02</t>
  </si>
  <si>
    <t>ОП.00</t>
  </si>
  <si>
    <t>Профессиональный цикл</t>
  </si>
  <si>
    <t>Общепрофессиональные дисциплины</t>
  </si>
  <si>
    <t>ОП.01</t>
  </si>
  <si>
    <t>ОП.02</t>
  </si>
  <si>
    <t>ОП.03</t>
  </si>
  <si>
    <t>ОП.04</t>
  </si>
  <si>
    <t>ОП.08</t>
  </si>
  <si>
    <t>ОП.13</t>
  </si>
  <si>
    <t>ПМ.00</t>
  </si>
  <si>
    <t>Профессиональные модули</t>
  </si>
  <si>
    <t>МДК.04.01</t>
  </si>
  <si>
    <t>УП.04.01</t>
  </si>
  <si>
    <t>УП.02</t>
  </si>
  <si>
    <t xml:space="preserve">Учебная практика
Учебная практика
</t>
  </si>
  <si>
    <t>ПП.02</t>
  </si>
  <si>
    <t>Производственная практика</t>
  </si>
  <si>
    <t>ПМ.03</t>
  </si>
  <si>
    <t>Картофо - геодезическое сопровождение земельно - имущественных отношений</t>
  </si>
  <si>
    <t>Эпм</t>
  </si>
  <si>
    <t>МДК.03.01</t>
  </si>
  <si>
    <t>Геодезия с основами картографии и картографического черчения</t>
  </si>
  <si>
    <t>УП.03</t>
  </si>
  <si>
    <t>Учебная практика</t>
  </si>
  <si>
    <t>ПП.03</t>
  </si>
  <si>
    <t xml:space="preserve"> -6/1/1/2</t>
  </si>
  <si>
    <t xml:space="preserve"> -2/0/8/5</t>
  </si>
  <si>
    <t>Всего часов в неделю самостоятельной работы студентов</t>
  </si>
  <si>
    <t>Всего часов в неделю</t>
  </si>
  <si>
    <t>3 курс</t>
  </si>
  <si>
    <t>29.09 - 05.10</t>
  </si>
  <si>
    <t>01.12 - 07.12</t>
  </si>
  <si>
    <t>Форма контроля</t>
  </si>
  <si>
    <t>02.03 - 08.03</t>
  </si>
  <si>
    <t>27.04 - 03.05</t>
  </si>
  <si>
    <t>01.06 - 07.06</t>
  </si>
  <si>
    <t>29.06 - 05.07</t>
  </si>
  <si>
    <t>ЕН.03</t>
  </si>
  <si>
    <t>ОП.09</t>
  </si>
  <si>
    <t>Безопасность жизнедеятельности</t>
  </si>
  <si>
    <t>ОП.10</t>
  </si>
  <si>
    <t>ОП.14</t>
  </si>
  <si>
    <t>ПМ.01</t>
  </si>
  <si>
    <t>МДК.01.01</t>
  </si>
  <si>
    <t>УП.01.01</t>
  </si>
  <si>
    <t>МДК.01.02</t>
  </si>
  <si>
    <t>УП.01.02</t>
  </si>
  <si>
    <t>МДК.02.01</t>
  </si>
  <si>
    <t>МДК.02.02</t>
  </si>
  <si>
    <t>ОГСЭ.01</t>
  </si>
  <si>
    <t>Основы философии</t>
  </si>
  <si>
    <t>Экологические основы природопользования</t>
  </si>
  <si>
    <t>ОП.11</t>
  </si>
  <si>
    <t>ПДП.00</t>
  </si>
  <si>
    <t>Преддипломная практика</t>
  </si>
  <si>
    <t>ПД</t>
  </si>
  <si>
    <t>Государственная итоговая аттестация</t>
  </si>
  <si>
    <t>Подготовка дипломного проекта</t>
  </si>
  <si>
    <t>ДП</t>
  </si>
  <si>
    <t>Защита дипломного проекта</t>
  </si>
  <si>
    <t>ЗЩ</t>
  </si>
  <si>
    <t xml:space="preserve">Краевое государственное бюджетное профессиональное  образовательное учреждение </t>
  </si>
  <si>
    <t>"Алтайский архитектурно - строительный колледж"</t>
  </si>
  <si>
    <t>КАЛЕНДАРНЫЙ УЧЕБНЫЙ ГРАФИК</t>
  </si>
  <si>
    <t>по специальности среднего профессионального образования</t>
  </si>
  <si>
    <t>базовой  подготовки</t>
  </si>
  <si>
    <t>Квалификация:</t>
  </si>
  <si>
    <t xml:space="preserve">Форма обучения - </t>
  </si>
  <si>
    <t>очная</t>
  </si>
  <si>
    <t xml:space="preserve">Нормативный срок обучения - </t>
  </si>
  <si>
    <t xml:space="preserve">на базе </t>
  </si>
  <si>
    <t>основного общего образования</t>
  </si>
  <si>
    <t xml:space="preserve">Профиль получаемого профессионального </t>
  </si>
  <si>
    <t>образования</t>
  </si>
  <si>
    <t>Пожарная безопасность</t>
  </si>
  <si>
    <t>техник</t>
  </si>
  <si>
    <t>2 года 10 мес.</t>
  </si>
  <si>
    <t xml:space="preserve"> Пожарная безопасность</t>
  </si>
  <si>
    <t>ТРЕТИЙ  КУРС</t>
  </si>
  <si>
    <t>Информатика</t>
  </si>
  <si>
    <t>Инженерная графика</t>
  </si>
  <si>
    <t>Техническая механика</t>
  </si>
  <si>
    <t>Электротехника и электроника</t>
  </si>
  <si>
    <t>Термодинамика, теплопередача и гидравлика</t>
  </si>
  <si>
    <t>Теория горения и взрыва</t>
  </si>
  <si>
    <t>Организация службы пожаротушения</t>
  </si>
  <si>
    <t>Организация службы и подготовки в подразделениях пожарной охраны</t>
  </si>
  <si>
    <t>ПП.01.01</t>
  </si>
  <si>
    <t>Пожарно-спасательная техника и оборудование</t>
  </si>
  <si>
    <t>Выполнение слесарных и несложных ремонтных работ пожарно-технического вооружения, аварийно-спасательного оборудования</t>
  </si>
  <si>
    <t>Устройство, техническое обслуживание и управление транспортными средствами категории "С"</t>
  </si>
  <si>
    <t>ОП.07</t>
  </si>
  <si>
    <t>Психология экстремальных ситуаций</t>
  </si>
  <si>
    <t>Здания и сооружения</t>
  </si>
  <si>
    <t>Автоматизированные системы управления и связь</t>
  </si>
  <si>
    <t>Медико-биологические основы безопасности жизнедеятельности</t>
  </si>
  <si>
    <t>Тактика тушения пожаров</t>
  </si>
  <si>
    <t>МДК.01.03</t>
  </si>
  <si>
    <t>Тактика аварийно-спасательных работ</t>
  </si>
  <si>
    <t>МДК.01.04</t>
  </si>
  <si>
    <t>Организация работ по тушению пожаров и аварийно-спасательных работ</t>
  </si>
  <si>
    <t>ПП.01.02</t>
  </si>
  <si>
    <t>Выполнение ремонта и обслуживание технических средств, используемых для предупреждения, тушения пожаров и проведения аварийно-спасательных работ</t>
  </si>
  <si>
    <t>"Вождение транспортных средств категории "С"</t>
  </si>
  <si>
    <t>УП.04.02</t>
  </si>
  <si>
    <t>Техническое обслуживание транспортных средств категории "С"</t>
  </si>
  <si>
    <t>МДК.05.01</t>
  </si>
  <si>
    <t>Пожарно-строевая подготовка</t>
  </si>
  <si>
    <t>ПП.05</t>
  </si>
  <si>
    <t>Тушение пожаров, проведение аварийно-спасательных работ и несение службы в пожарных подразделениях и в составе звена газодымозащитной службы (ГДЗС)</t>
  </si>
  <si>
    <t>ОГСЭ.07</t>
  </si>
  <si>
    <t>История пожарной охраны России и Алтайского края</t>
  </si>
  <si>
    <t>Стандартизация, метрология и подтверждение соответствия</t>
  </si>
  <si>
    <t>Экономические аспекты обеспечения пожарной безопасности</t>
  </si>
  <si>
    <t>Охрана труда и промышленная безопасность</t>
  </si>
  <si>
    <t>Организация деятельности государственного пожарного надзора</t>
  </si>
  <si>
    <t>МДК.02.04</t>
  </si>
  <si>
    <t>Пожарная профилактика</t>
  </si>
  <si>
    <t>Основы расследования и экспертиза пожаров</t>
  </si>
  <si>
    <t>Организация деятельности по проведению государственного контроля пожарного надзора, пожарной профилактики и расследования пожаров</t>
  </si>
  <si>
    <t>МДК.02.03</t>
  </si>
  <si>
    <t>Правовые основы профессиональной деятельности</t>
  </si>
  <si>
    <t>Год набора</t>
  </si>
  <si>
    <t>1 курс</t>
  </si>
  <si>
    <t>естественнонаучный</t>
  </si>
  <si>
    <t>УТВЕРЖДАЮ</t>
  </si>
  <si>
    <t xml:space="preserve">Директор КГБПОУ "Алтайский </t>
  </si>
  <si>
    <t>архитектурно-строительный колледж"</t>
  </si>
  <si>
    <t>_________ .</t>
  </si>
  <si>
    <t>В.А.Баленко</t>
  </si>
  <si>
    <t>Организация газодымозащитной службы</t>
  </si>
  <si>
    <t>ДЗ(к)</t>
  </si>
  <si>
    <t>"_____" ____________ 2019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</si>
</sst>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.0"/>
  </numFmts>
  <fonts count="54">
    <font>
      <sz val="10"/>
      <name val="Arial"/>
      <family val="2"/>
    </font>
    <font>
      <sz val="10"/>
      <name val="Arial Cyr"/>
      <family val="2"/>
    </font>
    <font>
      <sz val="8"/>
      <color indexed="8"/>
      <name val="Tahoma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i/>
      <sz val="10"/>
      <color indexed="12"/>
      <name val="Arial Cyr"/>
      <family val="2"/>
    </font>
    <font>
      <b/>
      <i/>
      <sz val="10"/>
      <name val="Arial Cyr"/>
      <family val="2"/>
    </font>
    <font>
      <b/>
      <i/>
      <sz val="10"/>
      <color indexed="12"/>
      <name val="Arial Cyr"/>
      <family val="2"/>
    </font>
    <font>
      <b/>
      <i/>
      <sz val="10"/>
      <color indexed="62"/>
      <name val="Arial Cyr"/>
      <family val="2"/>
    </font>
    <font>
      <b/>
      <i/>
      <sz val="9"/>
      <color indexed="12"/>
      <name val="Arial Cyr"/>
      <family val="2"/>
    </font>
    <font>
      <b/>
      <i/>
      <sz val="9"/>
      <color indexed="62"/>
      <name val="Arial Cyr"/>
      <family val="2"/>
    </font>
    <font>
      <b/>
      <sz val="10"/>
      <color indexed="62"/>
      <name val="Arial Cyr"/>
      <family val="2"/>
    </font>
    <font>
      <sz val="6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1" fillId="0" borderId="0">
      <alignment/>
      <protection/>
    </xf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550">
    <xf numFmtId="0" fontId="0" fillId="0" borderId="0" xfId="0" applyAlignment="1">
      <alignment/>
    </xf>
    <xf numFmtId="0" fontId="1" fillId="0" borderId="0" xfId="33">
      <alignment/>
      <protection/>
    </xf>
    <xf numFmtId="0" fontId="3" fillId="0" borderId="0" xfId="33" applyFont="1">
      <alignment/>
      <protection/>
    </xf>
    <xf numFmtId="172" fontId="4" fillId="0" borderId="0" xfId="33" applyNumberFormat="1" applyFont="1">
      <alignment/>
      <protection/>
    </xf>
    <xf numFmtId="0" fontId="1" fillId="0" borderId="10" xfId="33" applyFont="1" applyBorder="1" applyAlignment="1">
      <alignment horizontal="center" textRotation="90" wrapText="1"/>
      <protection/>
    </xf>
    <xf numFmtId="0" fontId="1" fillId="0" borderId="11" xfId="33" applyFont="1" applyBorder="1" applyAlignment="1">
      <alignment horizontal="center" textRotation="90" wrapText="1"/>
      <protection/>
    </xf>
    <xf numFmtId="0" fontId="1" fillId="0" borderId="11" xfId="33" applyFont="1" applyBorder="1" applyAlignment="1">
      <alignment horizontal="center" textRotation="90"/>
      <protection/>
    </xf>
    <xf numFmtId="0" fontId="5" fillId="0" borderId="12" xfId="33" applyFont="1" applyBorder="1" applyAlignment="1">
      <alignment horizontal="center" vertical="center"/>
      <protection/>
    </xf>
    <xf numFmtId="0" fontId="5" fillId="0" borderId="13" xfId="33" applyFont="1" applyBorder="1" applyAlignment="1">
      <alignment horizontal="center" vertical="center"/>
      <protection/>
    </xf>
    <xf numFmtId="0" fontId="5" fillId="0" borderId="14" xfId="33" applyFont="1" applyBorder="1" applyAlignment="1">
      <alignment horizontal="center" vertical="center"/>
      <protection/>
    </xf>
    <xf numFmtId="0" fontId="5" fillId="0" borderId="15" xfId="33" applyFont="1" applyBorder="1" applyAlignment="1">
      <alignment horizontal="center" vertical="center"/>
      <protection/>
    </xf>
    <xf numFmtId="0" fontId="4" fillId="33" borderId="16" xfId="33" applyFont="1" applyFill="1" applyBorder="1" applyAlignment="1">
      <alignment vertical="center"/>
      <protection/>
    </xf>
    <xf numFmtId="0" fontId="1" fillId="0" borderId="17" xfId="33" applyFont="1" applyBorder="1" applyAlignment="1">
      <alignment vertical="center" wrapText="1"/>
      <protection/>
    </xf>
    <xf numFmtId="0" fontId="1" fillId="0" borderId="18" xfId="33" applyFont="1" applyBorder="1" applyAlignment="1">
      <alignment vertical="center" wrapText="1"/>
      <protection/>
    </xf>
    <xf numFmtId="0" fontId="1" fillId="0" borderId="19" xfId="33" applyFont="1" applyBorder="1" applyAlignment="1">
      <alignment vertical="center"/>
      <protection/>
    </xf>
    <xf numFmtId="0" fontId="1" fillId="0" borderId="17" xfId="33" applyFont="1" applyBorder="1" applyAlignment="1">
      <alignment horizontal="left" vertical="center" wrapText="1"/>
      <protection/>
    </xf>
    <xf numFmtId="1" fontId="1" fillId="0" borderId="20" xfId="33" applyNumberFormat="1" applyFont="1" applyBorder="1" applyAlignment="1">
      <alignment horizontal="center" vertical="center"/>
      <protection/>
    </xf>
    <xf numFmtId="1" fontId="1" fillId="0" borderId="13" xfId="33" applyNumberFormat="1" applyFont="1" applyBorder="1" applyAlignment="1">
      <alignment horizontal="center" vertical="center"/>
      <protection/>
    </xf>
    <xf numFmtId="1" fontId="7" fillId="0" borderId="21" xfId="33" applyNumberFormat="1" applyFont="1" applyBorder="1" applyAlignment="1">
      <alignment horizontal="center" vertical="center"/>
      <protection/>
    </xf>
    <xf numFmtId="1" fontId="7" fillId="0" borderId="13" xfId="33" applyNumberFormat="1" applyFont="1" applyBorder="1" applyAlignment="1">
      <alignment horizontal="center" vertical="center"/>
      <protection/>
    </xf>
    <xf numFmtId="0" fontId="7" fillId="0" borderId="19" xfId="33" applyFont="1" applyBorder="1" applyAlignment="1">
      <alignment vertical="center"/>
      <protection/>
    </xf>
    <xf numFmtId="1" fontId="4" fillId="0" borderId="10" xfId="33" applyNumberFormat="1" applyFont="1" applyBorder="1" applyAlignment="1">
      <alignment horizontal="center" vertical="center"/>
      <protection/>
    </xf>
    <xf numFmtId="1" fontId="4" fillId="34" borderId="22" xfId="33" applyNumberFormat="1" applyFont="1" applyFill="1" applyBorder="1" applyAlignment="1">
      <alignment horizontal="center" vertical="center"/>
      <protection/>
    </xf>
    <xf numFmtId="0" fontId="1" fillId="0" borderId="23" xfId="33" applyFont="1" applyBorder="1" applyAlignment="1">
      <alignment horizontal="center" textRotation="90" wrapText="1"/>
      <protection/>
    </xf>
    <xf numFmtId="0" fontId="1" fillId="35" borderId="11" xfId="33" applyFont="1" applyFill="1" applyBorder="1" applyAlignment="1">
      <alignment horizontal="center" vertical="center" textRotation="90" wrapText="1"/>
      <protection/>
    </xf>
    <xf numFmtId="0" fontId="1" fillId="0" borderId="24" xfId="33" applyFont="1" applyBorder="1" applyAlignment="1">
      <alignment horizontal="center" textRotation="90"/>
      <protection/>
    </xf>
    <xf numFmtId="0" fontId="5" fillId="35" borderId="13" xfId="33" applyFont="1" applyFill="1" applyBorder="1" applyAlignment="1">
      <alignment horizontal="center" vertical="center"/>
      <protection/>
    </xf>
    <xf numFmtId="0" fontId="5" fillId="0" borderId="25" xfId="33" applyFont="1" applyBorder="1" applyAlignment="1">
      <alignment horizontal="center" vertical="center"/>
      <protection/>
    </xf>
    <xf numFmtId="0" fontId="5" fillId="35" borderId="15" xfId="33" applyFont="1" applyFill="1" applyBorder="1" applyAlignment="1">
      <alignment horizontal="center" vertical="center"/>
      <protection/>
    </xf>
    <xf numFmtId="0" fontId="5" fillId="0" borderId="26" xfId="33" applyFont="1" applyBorder="1" applyAlignment="1">
      <alignment horizontal="center" vertical="center"/>
      <protection/>
    </xf>
    <xf numFmtId="0" fontId="4" fillId="33" borderId="27" xfId="33" applyFont="1" applyFill="1" applyBorder="1" applyAlignment="1">
      <alignment vertical="center" wrapText="1"/>
      <protection/>
    </xf>
    <xf numFmtId="0" fontId="4" fillId="33" borderId="28" xfId="33" applyFont="1" applyFill="1" applyBorder="1" applyAlignment="1">
      <alignment vertical="center" wrapText="1"/>
      <protection/>
    </xf>
    <xf numFmtId="1" fontId="4" fillId="33" borderId="10" xfId="33" applyNumberFormat="1" applyFont="1" applyFill="1" applyBorder="1" applyAlignment="1">
      <alignment horizontal="center" vertical="center"/>
      <protection/>
    </xf>
    <xf numFmtId="1" fontId="4" fillId="35" borderId="10" xfId="33" applyNumberFormat="1" applyFont="1" applyFill="1" applyBorder="1" applyAlignment="1">
      <alignment horizontal="center" vertical="center"/>
      <protection/>
    </xf>
    <xf numFmtId="1" fontId="4" fillId="34" borderId="29" xfId="33" applyNumberFormat="1" applyFont="1" applyFill="1" applyBorder="1">
      <alignment/>
      <protection/>
    </xf>
    <xf numFmtId="0" fontId="1" fillId="0" borderId="30" xfId="33" applyFont="1" applyBorder="1" applyAlignment="1">
      <alignment vertical="center"/>
      <protection/>
    </xf>
    <xf numFmtId="1" fontId="1" fillId="0" borderId="22" xfId="33" applyNumberFormat="1" applyBorder="1" applyAlignment="1">
      <alignment horizontal="center" vertical="center"/>
      <protection/>
    </xf>
    <xf numFmtId="1" fontId="1" fillId="0" borderId="31" xfId="33" applyNumberFormat="1" applyBorder="1" applyAlignment="1">
      <alignment horizontal="center" vertical="center"/>
      <protection/>
    </xf>
    <xf numFmtId="1" fontId="4" fillId="33" borderId="22" xfId="33" applyNumberFormat="1" applyFont="1" applyFill="1" applyBorder="1" applyAlignment="1">
      <alignment horizontal="center" vertical="center"/>
      <protection/>
    </xf>
    <xf numFmtId="1" fontId="1" fillId="36" borderId="31" xfId="33" applyNumberFormat="1" applyFill="1" applyBorder="1" applyAlignment="1">
      <alignment horizontal="center" vertical="center"/>
      <protection/>
    </xf>
    <xf numFmtId="1" fontId="4" fillId="35" borderId="22" xfId="33" applyNumberFormat="1" applyFont="1" applyFill="1" applyBorder="1" applyAlignment="1">
      <alignment horizontal="center" vertical="center"/>
      <protection/>
    </xf>
    <xf numFmtId="0" fontId="4" fillId="34" borderId="32" xfId="33" applyFont="1" applyFill="1" applyBorder="1">
      <alignment/>
      <protection/>
    </xf>
    <xf numFmtId="1" fontId="1" fillId="0" borderId="21" xfId="33" applyNumberFormat="1" applyBorder="1" applyAlignment="1">
      <alignment horizontal="center" vertical="center"/>
      <protection/>
    </xf>
    <xf numFmtId="1" fontId="1" fillId="0" borderId="13" xfId="33" applyNumberFormat="1" applyBorder="1" applyAlignment="1">
      <alignment horizontal="center" vertical="center"/>
      <protection/>
    </xf>
    <xf numFmtId="1" fontId="4" fillId="33" borderId="13" xfId="33" applyNumberFormat="1" applyFont="1" applyFill="1" applyBorder="1" applyAlignment="1">
      <alignment horizontal="center" vertical="center"/>
      <protection/>
    </xf>
    <xf numFmtId="1" fontId="1" fillId="36" borderId="13" xfId="33" applyNumberFormat="1" applyFill="1" applyBorder="1" applyAlignment="1">
      <alignment horizontal="center" vertical="center"/>
      <protection/>
    </xf>
    <xf numFmtId="1" fontId="1" fillId="37" borderId="13" xfId="33" applyNumberFormat="1" applyFill="1" applyBorder="1" applyAlignment="1">
      <alignment horizontal="center" vertical="center"/>
      <protection/>
    </xf>
    <xf numFmtId="1" fontId="6" fillId="34" borderId="13" xfId="33" applyNumberFormat="1" applyFont="1" applyFill="1" applyBorder="1" applyAlignment="1">
      <alignment horizontal="center" vertical="center"/>
      <protection/>
    </xf>
    <xf numFmtId="0" fontId="4" fillId="34" borderId="33" xfId="33" applyFont="1" applyFill="1" applyBorder="1">
      <alignment/>
      <protection/>
    </xf>
    <xf numFmtId="1" fontId="4" fillId="33" borderId="23" xfId="33" applyNumberFormat="1" applyFont="1" applyFill="1" applyBorder="1" applyAlignment="1">
      <alignment horizontal="center" vertical="center"/>
      <protection/>
    </xf>
    <xf numFmtId="1" fontId="4" fillId="33" borderId="11" xfId="33" applyNumberFormat="1" applyFont="1" applyFill="1" applyBorder="1" applyAlignment="1">
      <alignment horizontal="center" vertical="center"/>
      <protection/>
    </xf>
    <xf numFmtId="1" fontId="7" fillId="36" borderId="11" xfId="33" applyNumberFormat="1" applyFont="1" applyFill="1" applyBorder="1" applyAlignment="1">
      <alignment horizontal="center" vertical="center"/>
      <protection/>
    </xf>
    <xf numFmtId="1" fontId="4" fillId="33" borderId="16" xfId="33" applyNumberFormat="1" applyFont="1" applyFill="1" applyBorder="1" applyAlignment="1">
      <alignment horizontal="center" vertical="center"/>
      <protection/>
    </xf>
    <xf numFmtId="0" fontId="1" fillId="0" borderId="34" xfId="33" applyFont="1" applyBorder="1" applyAlignment="1">
      <alignment vertical="center" wrapText="1"/>
      <protection/>
    </xf>
    <xf numFmtId="0" fontId="1" fillId="0" borderId="35" xfId="33" applyFont="1" applyBorder="1" applyAlignment="1">
      <alignment vertical="center" wrapText="1"/>
      <protection/>
    </xf>
    <xf numFmtId="1" fontId="1" fillId="0" borderId="36" xfId="33" applyNumberFormat="1" applyBorder="1" applyAlignment="1">
      <alignment horizontal="center" vertical="center"/>
      <protection/>
    </xf>
    <xf numFmtId="1" fontId="4" fillId="33" borderId="31" xfId="33" applyNumberFormat="1" applyFont="1" applyFill="1" applyBorder="1" applyAlignment="1">
      <alignment horizontal="center" vertical="center"/>
      <protection/>
    </xf>
    <xf numFmtId="1" fontId="6" fillId="34" borderId="31" xfId="33" applyNumberFormat="1" applyFont="1" applyFill="1" applyBorder="1" applyAlignment="1">
      <alignment horizontal="center" vertical="center"/>
      <protection/>
    </xf>
    <xf numFmtId="1" fontId="7" fillId="36" borderId="31" xfId="33" applyNumberFormat="1" applyFont="1" applyFill="1" applyBorder="1" applyAlignment="1">
      <alignment horizontal="center" vertical="center"/>
      <protection/>
    </xf>
    <xf numFmtId="1" fontId="1" fillId="36" borderId="30" xfId="33" applyNumberFormat="1" applyFill="1" applyBorder="1" applyAlignment="1">
      <alignment horizontal="center" vertical="center"/>
      <protection/>
    </xf>
    <xf numFmtId="1" fontId="1" fillId="0" borderId="12" xfId="33" applyNumberFormat="1" applyBorder="1" applyAlignment="1">
      <alignment horizontal="center" vertical="center"/>
      <protection/>
    </xf>
    <xf numFmtId="1" fontId="7" fillId="36" borderId="13" xfId="33" applyNumberFormat="1" applyFont="1" applyFill="1" applyBorder="1" applyAlignment="1">
      <alignment horizontal="center" vertical="center"/>
      <protection/>
    </xf>
    <xf numFmtId="1" fontId="1" fillId="36" borderId="19" xfId="33" applyNumberFormat="1" applyFill="1" applyBorder="1" applyAlignment="1">
      <alignment horizontal="center" vertical="center"/>
      <protection/>
    </xf>
    <xf numFmtId="1" fontId="9" fillId="34" borderId="33" xfId="33" applyNumberFormat="1" applyFont="1" applyFill="1" applyBorder="1">
      <alignment/>
      <protection/>
    </xf>
    <xf numFmtId="1" fontId="7" fillId="0" borderId="12" xfId="33" applyNumberFormat="1" applyFont="1" applyBorder="1" applyAlignment="1">
      <alignment horizontal="center" vertical="center"/>
      <protection/>
    </xf>
    <xf numFmtId="1" fontId="11" fillId="34" borderId="13" xfId="33" applyNumberFormat="1" applyFont="1" applyFill="1" applyBorder="1" applyAlignment="1">
      <alignment horizontal="center" vertical="center"/>
      <protection/>
    </xf>
    <xf numFmtId="1" fontId="10" fillId="34" borderId="21" xfId="33" applyNumberFormat="1" applyFont="1" applyFill="1" applyBorder="1" applyAlignment="1">
      <alignment horizontal="center" vertical="center"/>
      <protection/>
    </xf>
    <xf numFmtId="0" fontId="9" fillId="34" borderId="33" xfId="33" applyFont="1" applyFill="1" applyBorder="1">
      <alignment/>
      <protection/>
    </xf>
    <xf numFmtId="1" fontId="4" fillId="33" borderId="24" xfId="33" applyNumberFormat="1" applyFont="1" applyFill="1" applyBorder="1" applyAlignment="1">
      <alignment horizontal="center" vertical="center"/>
      <protection/>
    </xf>
    <xf numFmtId="1" fontId="6" fillId="34" borderId="11" xfId="33" applyNumberFormat="1" applyFont="1" applyFill="1" applyBorder="1" applyAlignment="1">
      <alignment horizontal="center" vertical="center"/>
      <protection/>
    </xf>
    <xf numFmtId="0" fontId="4" fillId="36" borderId="27" xfId="33" applyFont="1" applyFill="1" applyBorder="1" applyAlignment="1">
      <alignment vertical="center" wrapText="1"/>
      <protection/>
    </xf>
    <xf numFmtId="0" fontId="4" fillId="36" borderId="28" xfId="33" applyFont="1" applyFill="1" applyBorder="1" applyAlignment="1">
      <alignment vertical="center" wrapText="1"/>
      <protection/>
    </xf>
    <xf numFmtId="0" fontId="4" fillId="36" borderId="16" xfId="33" applyFont="1" applyFill="1" applyBorder="1" applyAlignment="1">
      <alignment vertical="center"/>
      <protection/>
    </xf>
    <xf numFmtId="1" fontId="4" fillId="36" borderId="10" xfId="33" applyNumberFormat="1" applyFont="1" applyFill="1" applyBorder="1" applyAlignment="1">
      <alignment horizontal="center" vertical="center"/>
      <protection/>
    </xf>
    <xf numFmtId="1" fontId="4" fillId="36" borderId="11" xfId="33" applyNumberFormat="1" applyFont="1" applyFill="1" applyBorder="1" applyAlignment="1">
      <alignment horizontal="center" vertical="center"/>
      <protection/>
    </xf>
    <xf numFmtId="1" fontId="4" fillId="36" borderId="24" xfId="33" applyNumberFormat="1" applyFont="1" applyFill="1" applyBorder="1" applyAlignment="1">
      <alignment horizontal="center" vertical="center"/>
      <protection/>
    </xf>
    <xf numFmtId="1" fontId="4" fillId="36" borderId="13" xfId="33" applyNumberFormat="1" applyFont="1" applyFill="1" applyBorder="1" applyAlignment="1">
      <alignment horizontal="center" vertical="center"/>
      <protection/>
    </xf>
    <xf numFmtId="1" fontId="4" fillId="36" borderId="25" xfId="33" applyNumberFormat="1" applyFont="1" applyFill="1" applyBorder="1" applyAlignment="1">
      <alignment horizontal="center" vertical="center"/>
      <protection/>
    </xf>
    <xf numFmtId="0" fontId="10" fillId="36" borderId="37" xfId="33" applyFont="1" applyFill="1" applyBorder="1" applyAlignment="1">
      <alignment vertical="center"/>
      <protection/>
    </xf>
    <xf numFmtId="1" fontId="10" fillId="36" borderId="38" xfId="33" applyNumberFormat="1" applyFont="1" applyFill="1" applyBorder="1" applyAlignment="1">
      <alignment horizontal="center" vertical="center"/>
      <protection/>
    </xf>
    <xf numFmtId="1" fontId="10" fillId="36" borderId="15" xfId="33" applyNumberFormat="1" applyFont="1" applyFill="1" applyBorder="1" applyAlignment="1">
      <alignment horizontal="center" vertical="center"/>
      <protection/>
    </xf>
    <xf numFmtId="1" fontId="12" fillId="34" borderId="15" xfId="33" applyNumberFormat="1" applyFont="1" applyFill="1" applyBorder="1" applyAlignment="1">
      <alignment horizontal="center" vertical="center"/>
      <protection/>
    </xf>
    <xf numFmtId="1" fontId="13" fillId="36" borderId="15" xfId="33" applyNumberFormat="1" applyFont="1" applyFill="1" applyBorder="1" applyAlignment="1">
      <alignment horizontal="center" vertical="center"/>
      <protection/>
    </xf>
    <xf numFmtId="1" fontId="4" fillId="36" borderId="15" xfId="33" applyNumberFormat="1" applyFont="1" applyFill="1" applyBorder="1" applyAlignment="1">
      <alignment horizontal="center" vertical="center"/>
      <protection/>
    </xf>
    <xf numFmtId="1" fontId="10" fillId="35" borderId="15" xfId="33" applyNumberFormat="1" applyFont="1" applyFill="1" applyBorder="1" applyAlignment="1">
      <alignment horizontal="center" vertical="center"/>
      <protection/>
    </xf>
    <xf numFmtId="1" fontId="4" fillId="36" borderId="26" xfId="33" applyNumberFormat="1" applyFont="1" applyFill="1" applyBorder="1" applyAlignment="1">
      <alignment horizontal="center" vertical="center"/>
      <protection/>
    </xf>
    <xf numFmtId="1" fontId="8" fillId="34" borderId="39" xfId="33" applyNumberFormat="1" applyFont="1" applyFill="1" applyBorder="1">
      <alignment/>
      <protection/>
    </xf>
    <xf numFmtId="0" fontId="4" fillId="0" borderId="27" xfId="33" applyFont="1" applyBorder="1" applyAlignment="1">
      <alignment vertical="center" wrapText="1"/>
      <protection/>
    </xf>
    <xf numFmtId="0" fontId="4" fillId="0" borderId="28" xfId="33" applyFont="1" applyBorder="1" applyAlignment="1">
      <alignment vertical="center" wrapText="1"/>
      <protection/>
    </xf>
    <xf numFmtId="0" fontId="4" fillId="0" borderId="16" xfId="33" applyFont="1" applyBorder="1" applyAlignment="1">
      <alignment vertical="center"/>
      <protection/>
    </xf>
    <xf numFmtId="1" fontId="4" fillId="0" borderId="22" xfId="33" applyNumberFormat="1" applyFont="1" applyBorder="1" applyAlignment="1">
      <alignment horizontal="center" vertical="center"/>
      <protection/>
    </xf>
    <xf numFmtId="1" fontId="6" fillId="35" borderId="31" xfId="33" applyNumberFormat="1" applyFont="1" applyFill="1" applyBorder="1" applyAlignment="1">
      <alignment horizontal="center" vertical="center"/>
      <protection/>
    </xf>
    <xf numFmtId="1" fontId="4" fillId="36" borderId="31" xfId="33" applyNumberFormat="1" applyFont="1" applyFill="1" applyBorder="1" applyAlignment="1">
      <alignment horizontal="center" vertical="center"/>
      <protection/>
    </xf>
    <xf numFmtId="1" fontId="4" fillId="36" borderId="40" xfId="33" applyNumberFormat="1" applyFont="1" applyFill="1" applyBorder="1" applyAlignment="1">
      <alignment horizontal="center" vertical="center"/>
      <protection/>
    </xf>
    <xf numFmtId="0" fontId="4" fillId="34" borderId="29" xfId="33" applyFont="1" applyFill="1" applyBorder="1">
      <alignment/>
      <protection/>
    </xf>
    <xf numFmtId="0" fontId="1" fillId="0" borderId="18" xfId="33" applyFont="1" applyBorder="1" applyAlignment="1">
      <alignment horizontal="left" vertical="center" wrapText="1"/>
      <protection/>
    </xf>
    <xf numFmtId="1" fontId="4" fillId="33" borderId="18" xfId="33" applyNumberFormat="1" applyFont="1" applyFill="1" applyBorder="1" applyAlignment="1">
      <alignment horizontal="center" vertical="center"/>
      <protection/>
    </xf>
    <xf numFmtId="1" fontId="4" fillId="36" borderId="18" xfId="33" applyNumberFormat="1" applyFont="1" applyFill="1" applyBorder="1" applyAlignment="1">
      <alignment horizontal="center" vertical="center"/>
      <protection/>
    </xf>
    <xf numFmtId="1" fontId="1" fillId="37" borderId="18" xfId="33" applyNumberFormat="1" applyFill="1" applyBorder="1" applyAlignment="1">
      <alignment horizontal="center" vertical="center"/>
      <protection/>
    </xf>
    <xf numFmtId="1" fontId="10" fillId="34" borderId="13" xfId="33" applyNumberFormat="1" applyFont="1" applyFill="1" applyBorder="1" applyAlignment="1">
      <alignment horizontal="center" vertical="center"/>
      <protection/>
    </xf>
    <xf numFmtId="1" fontId="4" fillId="34" borderId="33" xfId="33" applyNumberFormat="1" applyFont="1" applyFill="1" applyBorder="1">
      <alignment/>
      <protection/>
    </xf>
    <xf numFmtId="0" fontId="4" fillId="0" borderId="41" xfId="33" applyFont="1" applyBorder="1" applyAlignment="1">
      <alignment horizontal="center" vertical="center" textRotation="90"/>
      <protection/>
    </xf>
    <xf numFmtId="0" fontId="1" fillId="0" borderId="42" xfId="33" applyFont="1" applyBorder="1" applyAlignment="1">
      <alignment vertical="center"/>
      <protection/>
    </xf>
    <xf numFmtId="1" fontId="1" fillId="0" borderId="20" xfId="33" applyNumberFormat="1" applyBorder="1" applyAlignment="1">
      <alignment horizontal="center" vertical="center"/>
      <protection/>
    </xf>
    <xf numFmtId="1" fontId="1" fillId="0" borderId="18" xfId="33" applyNumberFormat="1" applyBorder="1" applyAlignment="1">
      <alignment horizontal="center" vertical="center"/>
      <protection/>
    </xf>
    <xf numFmtId="1" fontId="4" fillId="36" borderId="42" xfId="33" applyNumberFormat="1" applyFont="1" applyFill="1" applyBorder="1" applyAlignment="1">
      <alignment horizontal="center" vertical="center"/>
      <protection/>
    </xf>
    <xf numFmtId="0" fontId="4" fillId="0" borderId="43" xfId="33" applyFont="1" applyBorder="1" applyAlignment="1">
      <alignment horizontal="center" vertical="center" textRotation="90"/>
      <protection/>
    </xf>
    <xf numFmtId="0" fontId="1" fillId="0" borderId="14" xfId="33" applyFont="1" applyBorder="1" applyAlignment="1">
      <alignment vertical="center" wrapText="1"/>
      <protection/>
    </xf>
    <xf numFmtId="0" fontId="1" fillId="0" borderId="15" xfId="33" applyFont="1" applyBorder="1" applyAlignment="1">
      <alignment vertical="center" wrapText="1"/>
      <protection/>
    </xf>
    <xf numFmtId="0" fontId="1" fillId="0" borderId="37" xfId="33" applyFont="1" applyBorder="1" applyAlignment="1">
      <alignment vertical="center"/>
      <protection/>
    </xf>
    <xf numFmtId="1" fontId="1" fillId="0" borderId="38" xfId="33" applyNumberFormat="1" applyBorder="1" applyAlignment="1">
      <alignment horizontal="center" vertical="center"/>
      <protection/>
    </xf>
    <xf numFmtId="1" fontId="1" fillId="0" borderId="15" xfId="33" applyNumberFormat="1" applyBorder="1" applyAlignment="1">
      <alignment horizontal="center" vertical="center"/>
      <protection/>
    </xf>
    <xf numFmtId="1" fontId="4" fillId="33" borderId="15" xfId="33" applyNumberFormat="1" applyFont="1" applyFill="1" applyBorder="1" applyAlignment="1">
      <alignment horizontal="center" vertical="center"/>
      <protection/>
    </xf>
    <xf numFmtId="1" fontId="6" fillId="34" borderId="15" xfId="33" applyNumberFormat="1" applyFont="1" applyFill="1" applyBorder="1" applyAlignment="1">
      <alignment horizontal="center" vertical="center"/>
      <protection/>
    </xf>
    <xf numFmtId="1" fontId="1" fillId="37" borderId="15" xfId="33" applyNumberFormat="1" applyFill="1" applyBorder="1" applyAlignment="1">
      <alignment horizontal="center" vertical="center"/>
      <protection/>
    </xf>
    <xf numFmtId="0" fontId="4" fillId="0" borderId="30" xfId="33" applyFont="1" applyBorder="1" applyAlignment="1">
      <alignment vertical="center"/>
      <protection/>
    </xf>
    <xf numFmtId="1" fontId="4" fillId="37" borderId="22" xfId="33" applyNumberFormat="1" applyFont="1" applyFill="1" applyBorder="1" applyAlignment="1">
      <alignment horizontal="center" vertical="center"/>
      <protection/>
    </xf>
    <xf numFmtId="0" fontId="10" fillId="0" borderId="19" xfId="33" applyFont="1" applyBorder="1" applyAlignment="1">
      <alignment vertical="center"/>
      <protection/>
    </xf>
    <xf numFmtId="1" fontId="10" fillId="0" borderId="21" xfId="33" applyNumberFormat="1" applyFont="1" applyBorder="1" applyAlignment="1">
      <alignment horizontal="center" vertical="center"/>
      <protection/>
    </xf>
    <xf numFmtId="1" fontId="10" fillId="37" borderId="21" xfId="33" applyNumberFormat="1" applyFont="1" applyFill="1" applyBorder="1" applyAlignment="1">
      <alignment horizontal="center" vertical="center"/>
      <protection/>
    </xf>
    <xf numFmtId="1" fontId="1" fillId="35" borderId="13" xfId="33" applyNumberFormat="1" applyFill="1" applyBorder="1" applyAlignment="1">
      <alignment horizontal="center" vertical="center"/>
      <protection/>
    </xf>
    <xf numFmtId="0" fontId="1" fillId="34" borderId="33" xfId="33" applyFill="1" applyBorder="1">
      <alignment/>
      <protection/>
    </xf>
    <xf numFmtId="1" fontId="1" fillId="35" borderId="18" xfId="33" applyNumberFormat="1" applyFill="1" applyBorder="1" applyAlignment="1">
      <alignment horizontal="center" vertical="center"/>
      <protection/>
    </xf>
    <xf numFmtId="1" fontId="4" fillId="35" borderId="18" xfId="33" applyNumberFormat="1" applyFont="1" applyFill="1" applyBorder="1" applyAlignment="1">
      <alignment horizontal="center" vertical="center"/>
      <protection/>
    </xf>
    <xf numFmtId="1" fontId="4" fillId="36" borderId="44" xfId="33" applyNumberFormat="1" applyFont="1" applyFill="1" applyBorder="1" applyAlignment="1">
      <alignment horizontal="center" vertical="center"/>
      <protection/>
    </xf>
    <xf numFmtId="0" fontId="1" fillId="34" borderId="45" xfId="33" applyFont="1" applyFill="1" applyBorder="1">
      <alignment/>
      <protection/>
    </xf>
    <xf numFmtId="1" fontId="1" fillId="35" borderId="15" xfId="33" applyNumberFormat="1" applyFill="1" applyBorder="1" applyAlignment="1">
      <alignment horizontal="center" vertical="center"/>
      <protection/>
    </xf>
    <xf numFmtId="0" fontId="1" fillId="34" borderId="39" xfId="33" applyFill="1" applyBorder="1">
      <alignment/>
      <protection/>
    </xf>
    <xf numFmtId="1" fontId="4" fillId="35" borderId="31" xfId="33" applyNumberFormat="1" applyFont="1" applyFill="1" applyBorder="1" applyAlignment="1">
      <alignment horizontal="center" vertical="center"/>
      <protection/>
    </xf>
    <xf numFmtId="1" fontId="4" fillId="35" borderId="40" xfId="33" applyNumberFormat="1" applyFont="1" applyFill="1" applyBorder="1" applyAlignment="1">
      <alignment horizontal="center" vertical="center"/>
      <protection/>
    </xf>
    <xf numFmtId="1" fontId="4" fillId="36" borderId="30" xfId="33" applyNumberFormat="1" applyFont="1" applyFill="1" applyBorder="1" applyAlignment="1">
      <alignment horizontal="center" vertical="center"/>
      <protection/>
    </xf>
    <xf numFmtId="1" fontId="4" fillId="34" borderId="32" xfId="33" applyNumberFormat="1" applyFont="1" applyFill="1" applyBorder="1" applyAlignment="1">
      <alignment vertical="center"/>
      <protection/>
    </xf>
    <xf numFmtId="1" fontId="13" fillId="33" borderId="13" xfId="33" applyNumberFormat="1" applyFont="1" applyFill="1" applyBorder="1" applyAlignment="1">
      <alignment horizontal="center" vertical="center"/>
      <protection/>
    </xf>
    <xf numFmtId="1" fontId="10" fillId="35" borderId="13" xfId="33" applyNumberFormat="1" applyFont="1" applyFill="1" applyBorder="1" applyAlignment="1">
      <alignment horizontal="center" vertical="center"/>
      <protection/>
    </xf>
    <xf numFmtId="1" fontId="10" fillId="35" borderId="25" xfId="33" applyNumberFormat="1" applyFont="1" applyFill="1" applyBorder="1" applyAlignment="1">
      <alignment horizontal="center" vertical="center"/>
      <protection/>
    </xf>
    <xf numFmtId="1" fontId="4" fillId="36" borderId="19" xfId="33" applyNumberFormat="1" applyFont="1" applyFill="1" applyBorder="1" applyAlignment="1">
      <alignment horizontal="center" vertical="center"/>
      <protection/>
    </xf>
    <xf numFmtId="1" fontId="10" fillId="34" borderId="33" xfId="33" applyNumberFormat="1" applyFont="1" applyFill="1" applyBorder="1" applyAlignment="1">
      <alignment vertical="center"/>
      <protection/>
    </xf>
    <xf numFmtId="0" fontId="4" fillId="0" borderId="13" xfId="33" applyFont="1" applyBorder="1" applyAlignment="1">
      <alignment horizontal="center" vertical="center" textRotation="90"/>
      <protection/>
    </xf>
    <xf numFmtId="1" fontId="4" fillId="0" borderId="38" xfId="33" applyNumberFormat="1" applyFont="1" applyBorder="1" applyAlignment="1">
      <alignment horizontal="center" vertical="center"/>
      <protection/>
    </xf>
    <xf numFmtId="1" fontId="4" fillId="36" borderId="37" xfId="33" applyNumberFormat="1" applyFont="1" applyFill="1" applyBorder="1" applyAlignment="1">
      <alignment horizontal="center" vertical="center"/>
      <protection/>
    </xf>
    <xf numFmtId="1" fontId="4" fillId="34" borderId="39" xfId="33" applyNumberFormat="1" applyFont="1" applyFill="1" applyBorder="1" applyAlignment="1">
      <alignment vertical="center"/>
      <protection/>
    </xf>
    <xf numFmtId="0" fontId="4" fillId="0" borderId="0" xfId="33" applyFont="1" applyBorder="1" applyAlignment="1">
      <alignment horizontal="center" vertical="center" textRotation="90"/>
      <protection/>
    </xf>
    <xf numFmtId="0" fontId="1" fillId="0" borderId="46" xfId="33" applyBorder="1">
      <alignment/>
      <protection/>
    </xf>
    <xf numFmtId="0" fontId="1" fillId="0" borderId="0" xfId="33" applyFont="1" applyAlignment="1">
      <alignment textRotation="90"/>
      <protection/>
    </xf>
    <xf numFmtId="0" fontId="1" fillId="38" borderId="47" xfId="33" applyFont="1" applyFill="1" applyBorder="1" applyAlignment="1">
      <alignment horizontal="center" vertical="center" textRotation="90"/>
      <protection/>
    </xf>
    <xf numFmtId="0" fontId="4" fillId="35" borderId="11" xfId="33" applyFont="1" applyFill="1" applyBorder="1" applyAlignment="1">
      <alignment horizontal="center" vertical="center" textRotation="90" wrapText="1"/>
      <protection/>
    </xf>
    <xf numFmtId="0" fontId="5" fillId="0" borderId="21" xfId="33" applyFont="1" applyBorder="1" applyAlignment="1">
      <alignment horizontal="center" vertical="center"/>
      <protection/>
    </xf>
    <xf numFmtId="0" fontId="5" fillId="0" borderId="48" xfId="33" applyFont="1" applyBorder="1" applyAlignment="1">
      <alignment horizontal="center" vertical="center"/>
      <protection/>
    </xf>
    <xf numFmtId="0" fontId="5" fillId="0" borderId="49" xfId="33" applyFont="1" applyBorder="1" applyAlignment="1">
      <alignment horizontal="center" vertical="center"/>
      <protection/>
    </xf>
    <xf numFmtId="0" fontId="5" fillId="0" borderId="50" xfId="33" applyFont="1" applyBorder="1" applyAlignment="1">
      <alignment horizontal="center" vertical="center"/>
      <protection/>
    </xf>
    <xf numFmtId="0" fontId="4" fillId="33" borderId="28" xfId="33" applyFont="1" applyFill="1" applyBorder="1" applyAlignment="1">
      <alignment vertical="top" wrapText="1"/>
      <protection/>
    </xf>
    <xf numFmtId="0" fontId="4" fillId="33" borderId="16" xfId="33" applyFont="1" applyFill="1" applyBorder="1" applyAlignment="1">
      <alignment vertical="top"/>
      <protection/>
    </xf>
    <xf numFmtId="1" fontId="4" fillId="33" borderId="11" xfId="33" applyNumberFormat="1" applyFont="1" applyFill="1" applyBorder="1">
      <alignment/>
      <protection/>
    </xf>
    <xf numFmtId="1" fontId="4" fillId="33" borderId="24" xfId="33" applyNumberFormat="1" applyFont="1" applyFill="1" applyBorder="1">
      <alignment/>
      <protection/>
    </xf>
    <xf numFmtId="1" fontId="6" fillId="34" borderId="29" xfId="33" applyNumberFormat="1" applyFont="1" applyFill="1" applyBorder="1" applyAlignment="1">
      <alignment horizontal="center" vertical="center"/>
      <protection/>
    </xf>
    <xf numFmtId="0" fontId="1" fillId="0" borderId="18" xfId="33" applyFont="1" applyBorder="1" applyAlignment="1">
      <alignment vertical="top" wrapText="1"/>
      <protection/>
    </xf>
    <xf numFmtId="1" fontId="8" fillId="33" borderId="13" xfId="33" applyNumberFormat="1" applyFont="1" applyFill="1" applyBorder="1" applyAlignment="1">
      <alignment horizontal="center" vertical="center"/>
      <protection/>
    </xf>
    <xf numFmtId="1" fontId="4" fillId="36" borderId="13" xfId="33" applyNumberFormat="1" applyFont="1" applyFill="1" applyBorder="1">
      <alignment/>
      <protection/>
    </xf>
    <xf numFmtId="1" fontId="1" fillId="0" borderId="13" xfId="33" applyNumberFormat="1" applyBorder="1">
      <alignment/>
      <protection/>
    </xf>
    <xf numFmtId="1" fontId="1" fillId="0" borderId="25" xfId="33" applyNumberFormat="1" applyBorder="1">
      <alignment/>
      <protection/>
    </xf>
    <xf numFmtId="1" fontId="6" fillId="34" borderId="33" xfId="33" applyNumberFormat="1" applyFont="1" applyFill="1" applyBorder="1" applyAlignment="1">
      <alignment horizontal="center" vertical="center"/>
      <protection/>
    </xf>
    <xf numFmtId="0" fontId="4" fillId="33" borderId="13" xfId="33" applyFont="1" applyFill="1" applyBorder="1" applyAlignment="1">
      <alignment vertical="center" wrapText="1"/>
      <protection/>
    </xf>
    <xf numFmtId="0" fontId="4" fillId="33" borderId="13" xfId="33" applyFont="1" applyFill="1" applyBorder="1" applyAlignment="1">
      <alignment vertical="top" wrapText="1"/>
      <protection/>
    </xf>
    <xf numFmtId="0" fontId="4" fillId="33" borderId="13" xfId="33" applyFont="1" applyFill="1" applyBorder="1" applyAlignment="1">
      <alignment vertical="top"/>
      <protection/>
    </xf>
    <xf numFmtId="1" fontId="4" fillId="33" borderId="13" xfId="33" applyNumberFormat="1" applyFont="1" applyFill="1" applyBorder="1">
      <alignment/>
      <protection/>
    </xf>
    <xf numFmtId="0" fontId="1" fillId="0" borderId="13" xfId="33" applyFont="1" applyBorder="1" applyAlignment="1">
      <alignment horizontal="left" vertical="center" wrapText="1"/>
      <protection/>
    </xf>
    <xf numFmtId="0" fontId="1" fillId="0" borderId="13" xfId="33" applyFont="1" applyBorder="1" applyAlignment="1">
      <alignment horizontal="left" vertical="top" wrapText="1"/>
      <protection/>
    </xf>
    <xf numFmtId="0" fontId="4" fillId="33" borderId="51" xfId="33" applyFont="1" applyFill="1" applyBorder="1" applyAlignment="1">
      <alignment vertical="center" wrapText="1"/>
      <protection/>
    </xf>
    <xf numFmtId="0" fontId="4" fillId="33" borderId="30" xfId="33" applyFont="1" applyFill="1" applyBorder="1">
      <alignment/>
      <protection/>
    </xf>
    <xf numFmtId="1" fontId="4" fillId="33" borderId="31" xfId="33" applyNumberFormat="1" applyFont="1" applyFill="1" applyBorder="1">
      <alignment/>
      <protection/>
    </xf>
    <xf numFmtId="1" fontId="4" fillId="33" borderId="40" xfId="33" applyNumberFormat="1" applyFont="1" applyFill="1" applyBorder="1">
      <alignment/>
      <protection/>
    </xf>
    <xf numFmtId="1" fontId="6" fillId="34" borderId="32" xfId="33" applyNumberFormat="1" applyFont="1" applyFill="1" applyBorder="1" applyAlignment="1">
      <alignment horizontal="center" vertical="center"/>
      <protection/>
    </xf>
    <xf numFmtId="0" fontId="4" fillId="36" borderId="28" xfId="33" applyFont="1" applyFill="1" applyBorder="1" applyAlignment="1">
      <alignment vertical="top" wrapText="1"/>
      <protection/>
    </xf>
    <xf numFmtId="0" fontId="4" fillId="36" borderId="16" xfId="33" applyFont="1" applyFill="1" applyBorder="1">
      <alignment/>
      <protection/>
    </xf>
    <xf numFmtId="1" fontId="4" fillId="36" borderId="11" xfId="33" applyNumberFormat="1" applyFont="1" applyFill="1" applyBorder="1">
      <alignment/>
      <protection/>
    </xf>
    <xf numFmtId="1" fontId="4" fillId="36" borderId="24" xfId="33" applyNumberFormat="1" applyFont="1" applyFill="1" applyBorder="1">
      <alignment/>
      <protection/>
    </xf>
    <xf numFmtId="1" fontId="1" fillId="39" borderId="13" xfId="33" applyNumberFormat="1" applyFill="1" applyBorder="1" applyAlignment="1">
      <alignment horizontal="center" vertical="center"/>
      <protection/>
    </xf>
    <xf numFmtId="1" fontId="4" fillId="36" borderId="22" xfId="33" applyNumberFormat="1" applyFont="1" applyFill="1" applyBorder="1" applyAlignment="1">
      <alignment horizontal="center" vertical="center"/>
      <protection/>
    </xf>
    <xf numFmtId="1" fontId="4" fillId="36" borderId="31" xfId="33" applyNumberFormat="1" applyFont="1" applyFill="1" applyBorder="1">
      <alignment/>
      <protection/>
    </xf>
    <xf numFmtId="1" fontId="4" fillId="36" borderId="40" xfId="33" applyNumberFormat="1" applyFont="1" applyFill="1" applyBorder="1">
      <alignment/>
      <protection/>
    </xf>
    <xf numFmtId="1" fontId="4" fillId="33" borderId="31" xfId="33" applyNumberFormat="1" applyFont="1" applyFill="1" applyBorder="1" applyAlignment="1">
      <alignment horizontal="center" vertical="center" wrapText="1"/>
      <protection/>
    </xf>
    <xf numFmtId="1" fontId="4" fillId="0" borderId="31" xfId="33" applyNumberFormat="1" applyFont="1" applyBorder="1">
      <alignment/>
      <protection/>
    </xf>
    <xf numFmtId="1" fontId="4" fillId="0" borderId="40" xfId="33" applyNumberFormat="1" applyFont="1" applyBorder="1">
      <alignment/>
      <protection/>
    </xf>
    <xf numFmtId="1" fontId="4" fillId="33" borderId="13" xfId="33" applyNumberFormat="1" applyFont="1" applyFill="1" applyBorder="1" applyAlignment="1">
      <alignment horizontal="center" vertical="center" wrapText="1"/>
      <protection/>
    </xf>
    <xf numFmtId="1" fontId="1" fillId="0" borderId="21" xfId="33" applyNumberFormat="1" applyBorder="1" applyAlignment="1">
      <alignment horizontal="center"/>
      <protection/>
    </xf>
    <xf numFmtId="1" fontId="1" fillId="0" borderId="13" xfId="33" applyNumberFormat="1" applyBorder="1" applyAlignment="1">
      <alignment horizontal="center"/>
      <protection/>
    </xf>
    <xf numFmtId="1" fontId="4" fillId="34" borderId="13" xfId="33" applyNumberFormat="1" applyFont="1" applyFill="1" applyBorder="1" applyAlignment="1">
      <alignment horizontal="center"/>
      <protection/>
    </xf>
    <xf numFmtId="1" fontId="1" fillId="0" borderId="25" xfId="33" applyNumberFormat="1" applyBorder="1" applyAlignment="1">
      <alignment horizontal="center" vertical="center"/>
      <protection/>
    </xf>
    <xf numFmtId="0" fontId="1" fillId="0" borderId="19" xfId="33" applyFont="1" applyBorder="1">
      <alignment/>
      <protection/>
    </xf>
    <xf numFmtId="0" fontId="1" fillId="0" borderId="42" xfId="33" applyBorder="1">
      <alignment/>
      <protection/>
    </xf>
    <xf numFmtId="1" fontId="1" fillId="0" borderId="20" xfId="33" applyNumberFormat="1" applyBorder="1" applyAlignment="1">
      <alignment horizontal="center"/>
      <protection/>
    </xf>
    <xf numFmtId="1" fontId="1" fillId="0" borderId="18" xfId="33" applyNumberFormat="1" applyBorder="1" applyAlignment="1">
      <alignment horizontal="center"/>
      <protection/>
    </xf>
    <xf numFmtId="1" fontId="6" fillId="34" borderId="18" xfId="33" applyNumberFormat="1" applyFont="1" applyFill="1" applyBorder="1" applyAlignment="1">
      <alignment horizontal="center" vertical="center"/>
      <protection/>
    </xf>
    <xf numFmtId="1" fontId="4" fillId="36" borderId="18" xfId="33" applyNumberFormat="1" applyFont="1" applyFill="1" applyBorder="1">
      <alignment/>
      <protection/>
    </xf>
    <xf numFmtId="1" fontId="1" fillId="39" borderId="18" xfId="33" applyNumberFormat="1" applyFill="1" applyBorder="1" applyAlignment="1">
      <alignment horizontal="center" vertical="center"/>
      <protection/>
    </xf>
    <xf numFmtId="1" fontId="1" fillId="0" borderId="44" xfId="33" applyNumberFormat="1" applyBorder="1" applyAlignment="1">
      <alignment horizontal="center" vertical="center"/>
      <protection/>
    </xf>
    <xf numFmtId="1" fontId="4" fillId="33" borderId="35" xfId="33" applyNumberFormat="1" applyFont="1" applyFill="1" applyBorder="1" applyAlignment="1">
      <alignment horizontal="center" vertical="center" wrapText="1"/>
      <protection/>
    </xf>
    <xf numFmtId="1" fontId="1" fillId="0" borderId="18" xfId="33" applyNumberFormat="1" applyBorder="1">
      <alignment/>
      <protection/>
    </xf>
    <xf numFmtId="1" fontId="1" fillId="0" borderId="44" xfId="33" applyNumberFormat="1" applyBorder="1">
      <alignment/>
      <protection/>
    </xf>
    <xf numFmtId="1" fontId="6" fillId="34" borderId="45" xfId="33" applyNumberFormat="1" applyFont="1" applyFill="1" applyBorder="1" applyAlignment="1">
      <alignment horizontal="center" vertical="center"/>
      <protection/>
    </xf>
    <xf numFmtId="0" fontId="1" fillId="0" borderId="15" xfId="33" applyBorder="1" applyAlignment="1">
      <alignment vertical="top" wrapText="1"/>
      <protection/>
    </xf>
    <xf numFmtId="0" fontId="1" fillId="0" borderId="37" xfId="33" applyBorder="1">
      <alignment/>
      <protection/>
    </xf>
    <xf numFmtId="1" fontId="4" fillId="36" borderId="15" xfId="33" applyNumberFormat="1" applyFont="1" applyFill="1" applyBorder="1">
      <alignment/>
      <protection/>
    </xf>
    <xf numFmtId="1" fontId="1" fillId="39" borderId="15" xfId="33" applyNumberFormat="1" applyFill="1" applyBorder="1" applyAlignment="1">
      <alignment horizontal="center" vertical="center"/>
      <protection/>
    </xf>
    <xf numFmtId="1" fontId="1" fillId="0" borderId="26" xfId="33" applyNumberFormat="1" applyBorder="1" applyAlignment="1">
      <alignment horizontal="center" vertical="center"/>
      <protection/>
    </xf>
    <xf numFmtId="1" fontId="4" fillId="33" borderId="15" xfId="33" applyNumberFormat="1" applyFont="1" applyFill="1" applyBorder="1" applyAlignment="1">
      <alignment horizontal="center" vertical="center" wrapText="1"/>
      <protection/>
    </xf>
    <xf numFmtId="1" fontId="1" fillId="0" borderId="15" xfId="33" applyNumberFormat="1" applyBorder="1">
      <alignment/>
      <protection/>
    </xf>
    <xf numFmtId="1" fontId="1" fillId="0" borderId="26" xfId="33" applyNumberFormat="1" applyBorder="1">
      <alignment/>
      <protection/>
    </xf>
    <xf numFmtId="1" fontId="6" fillId="34" borderId="39" xfId="33" applyNumberFormat="1" applyFont="1" applyFill="1" applyBorder="1" applyAlignment="1">
      <alignment horizontal="center" vertical="center"/>
      <protection/>
    </xf>
    <xf numFmtId="1" fontId="4" fillId="0" borderId="11" xfId="33" applyNumberFormat="1" applyFont="1" applyBorder="1">
      <alignment/>
      <protection/>
    </xf>
    <xf numFmtId="1" fontId="4" fillId="0" borderId="24" xfId="33" applyNumberFormat="1" applyFont="1" applyBorder="1">
      <alignment/>
      <protection/>
    </xf>
    <xf numFmtId="1" fontId="6" fillId="34" borderId="52" xfId="33" applyNumberFormat="1" applyFont="1" applyFill="1" applyBorder="1" applyAlignment="1">
      <alignment horizontal="center" vertical="center"/>
      <protection/>
    </xf>
    <xf numFmtId="1" fontId="4" fillId="0" borderId="13" xfId="33" applyNumberFormat="1" applyFont="1" applyBorder="1">
      <alignment/>
      <protection/>
    </xf>
    <xf numFmtId="1" fontId="4" fillId="0" borderId="25" xfId="33" applyNumberFormat="1" applyFont="1" applyBorder="1">
      <alignment/>
      <protection/>
    </xf>
    <xf numFmtId="0" fontId="1" fillId="0" borderId="34" xfId="33" applyFont="1" applyBorder="1" applyAlignment="1">
      <alignment horizontal="left" vertical="center" wrapText="1"/>
      <protection/>
    </xf>
    <xf numFmtId="0" fontId="1" fillId="0" borderId="35" xfId="33" applyFont="1" applyBorder="1" applyAlignment="1">
      <alignment horizontal="left" vertical="top" wrapText="1"/>
      <protection/>
    </xf>
    <xf numFmtId="0" fontId="1" fillId="0" borderId="18" xfId="33" applyFont="1" applyBorder="1" applyAlignment="1">
      <alignment horizontal="left" vertical="top" wrapText="1"/>
      <protection/>
    </xf>
    <xf numFmtId="1" fontId="4" fillId="34" borderId="32" xfId="33" applyNumberFormat="1" applyFont="1" applyFill="1" applyBorder="1" applyAlignment="1">
      <alignment horizontal="center" vertical="center"/>
      <protection/>
    </xf>
    <xf numFmtId="0" fontId="1" fillId="0" borderId="0" xfId="33" applyBorder="1">
      <alignment/>
      <protection/>
    </xf>
    <xf numFmtId="0" fontId="1" fillId="0" borderId="0" xfId="33" applyAlignment="1">
      <alignment horizontal="center" vertical="center"/>
      <protection/>
    </xf>
    <xf numFmtId="1" fontId="4" fillId="0" borderId="13" xfId="33" applyNumberFormat="1" applyFont="1" applyFill="1" applyBorder="1" applyAlignment="1">
      <alignment horizontal="center" vertical="center" textRotation="90"/>
      <protection/>
    </xf>
    <xf numFmtId="1" fontId="4" fillId="33" borderId="13" xfId="33" applyNumberFormat="1" applyFont="1" applyFill="1" applyBorder="1" applyAlignment="1">
      <alignment horizontal="center" vertical="center" textRotation="90"/>
      <protection/>
    </xf>
    <xf numFmtId="0" fontId="1" fillId="0" borderId="11" xfId="33" applyFont="1" applyBorder="1" applyAlignment="1">
      <alignment horizontal="center" vertical="center" textRotation="90"/>
      <protection/>
    </xf>
    <xf numFmtId="0" fontId="14" fillId="0" borderId="13" xfId="33" applyFont="1" applyBorder="1" applyAlignment="1">
      <alignment horizontal="center" vertical="center"/>
      <protection/>
    </xf>
    <xf numFmtId="0" fontId="14" fillId="0" borderId="53" xfId="33" applyFont="1" applyBorder="1" applyAlignment="1">
      <alignment horizontal="left" vertical="top"/>
      <protection/>
    </xf>
    <xf numFmtId="0" fontId="5" fillId="0" borderId="38" xfId="33" applyFont="1" applyBorder="1" applyAlignment="1">
      <alignment horizontal="center" vertical="center"/>
      <protection/>
    </xf>
    <xf numFmtId="0" fontId="4" fillId="33" borderId="20" xfId="33" applyFont="1" applyFill="1" applyBorder="1" applyAlignment="1">
      <alignment vertical="center" wrapText="1"/>
      <protection/>
    </xf>
    <xf numFmtId="0" fontId="4" fillId="33" borderId="18" xfId="33" applyFont="1" applyFill="1" applyBorder="1" applyAlignment="1">
      <alignment vertical="top" wrapText="1"/>
      <protection/>
    </xf>
    <xf numFmtId="0" fontId="4" fillId="33" borderId="19" xfId="33" applyFont="1" applyFill="1" applyBorder="1" applyAlignment="1">
      <alignment vertical="top"/>
      <protection/>
    </xf>
    <xf numFmtId="1" fontId="4" fillId="33" borderId="21" xfId="33" applyNumberFormat="1" applyFont="1" applyFill="1" applyBorder="1" applyAlignment="1">
      <alignment horizontal="center" vertical="center"/>
      <protection/>
    </xf>
    <xf numFmtId="1" fontId="4" fillId="40" borderId="21" xfId="33" applyNumberFormat="1" applyFont="1" applyFill="1" applyBorder="1" applyAlignment="1">
      <alignment horizontal="center" vertical="center"/>
      <protection/>
    </xf>
    <xf numFmtId="1" fontId="4" fillId="40" borderId="11" xfId="33" applyNumberFormat="1" applyFont="1" applyFill="1" applyBorder="1" applyAlignment="1">
      <alignment horizontal="center" vertical="center"/>
      <protection/>
    </xf>
    <xf numFmtId="1" fontId="4" fillId="40" borderId="13" xfId="33" applyNumberFormat="1" applyFont="1" applyFill="1" applyBorder="1" applyAlignment="1">
      <alignment horizontal="center" vertical="center"/>
      <protection/>
    </xf>
    <xf numFmtId="1" fontId="4" fillId="41" borderId="13" xfId="33" applyNumberFormat="1" applyFont="1" applyFill="1" applyBorder="1" applyAlignment="1">
      <alignment horizontal="center" vertical="center"/>
      <protection/>
    </xf>
    <xf numFmtId="1" fontId="4" fillId="33" borderId="25" xfId="33" applyNumberFormat="1" applyFont="1" applyFill="1" applyBorder="1">
      <alignment/>
      <protection/>
    </xf>
    <xf numFmtId="0" fontId="1" fillId="0" borderId="20" xfId="33" applyFont="1" applyBorder="1" applyAlignment="1">
      <alignment vertical="center" wrapText="1"/>
      <protection/>
    </xf>
    <xf numFmtId="1" fontId="1" fillId="40" borderId="54" xfId="33" applyNumberFormat="1" applyFill="1" applyBorder="1" applyAlignment="1">
      <alignment horizontal="center" vertical="center"/>
      <protection/>
    </xf>
    <xf numFmtId="1" fontId="1" fillId="40" borderId="25" xfId="33" applyNumberFormat="1" applyFill="1" applyBorder="1" applyAlignment="1">
      <alignment horizontal="center" vertical="center"/>
      <protection/>
    </xf>
    <xf numFmtId="1" fontId="1" fillId="40" borderId="13" xfId="33" applyNumberFormat="1" applyFill="1" applyBorder="1">
      <alignment/>
      <protection/>
    </xf>
    <xf numFmtId="1" fontId="1" fillId="40" borderId="13" xfId="33" applyNumberFormat="1" applyFill="1" applyBorder="1" applyAlignment="1">
      <alignment horizontal="center" vertical="center"/>
      <protection/>
    </xf>
    <xf numFmtId="1" fontId="1" fillId="41" borderId="13" xfId="33" applyNumberFormat="1" applyFill="1" applyBorder="1">
      <alignment/>
      <protection/>
    </xf>
    <xf numFmtId="1" fontId="1" fillId="42" borderId="13" xfId="33" applyNumberFormat="1" applyFill="1" applyBorder="1">
      <alignment/>
      <protection/>
    </xf>
    <xf numFmtId="1" fontId="1" fillId="43" borderId="13" xfId="33" applyNumberFormat="1" applyFill="1" applyBorder="1">
      <alignment/>
      <protection/>
    </xf>
    <xf numFmtId="1" fontId="1" fillId="44" borderId="13" xfId="33" applyNumberFormat="1" applyFill="1" applyBorder="1">
      <alignment/>
      <protection/>
    </xf>
    <xf numFmtId="1" fontId="1" fillId="40" borderId="21" xfId="33" applyNumberFormat="1" applyFill="1" applyBorder="1" applyAlignment="1">
      <alignment horizontal="center" vertical="center"/>
      <protection/>
    </xf>
    <xf numFmtId="1" fontId="4" fillId="40" borderId="13" xfId="33" applyNumberFormat="1" applyFont="1" applyFill="1" applyBorder="1" applyAlignment="1">
      <alignment horizontal="center"/>
      <protection/>
    </xf>
    <xf numFmtId="1" fontId="4" fillId="41" borderId="13" xfId="33" applyNumberFormat="1" applyFont="1" applyFill="1" applyBorder="1" applyAlignment="1">
      <alignment horizontal="center"/>
      <protection/>
    </xf>
    <xf numFmtId="0" fontId="4" fillId="33" borderId="19" xfId="33" applyFont="1" applyFill="1" applyBorder="1">
      <alignment/>
      <protection/>
    </xf>
    <xf numFmtId="1" fontId="4" fillId="41" borderId="21" xfId="33" applyNumberFormat="1" applyFont="1" applyFill="1" applyBorder="1" applyAlignment="1">
      <alignment horizontal="center" vertical="center"/>
      <protection/>
    </xf>
    <xf numFmtId="0" fontId="4" fillId="33" borderId="18" xfId="33" applyFont="1" applyFill="1" applyBorder="1" applyAlignment="1">
      <alignment vertical="center" wrapText="1"/>
      <protection/>
    </xf>
    <xf numFmtId="0" fontId="4" fillId="36" borderId="20" xfId="33" applyFont="1" applyFill="1" applyBorder="1" applyAlignment="1">
      <alignment vertical="center" wrapText="1"/>
      <protection/>
    </xf>
    <xf numFmtId="0" fontId="4" fillId="36" borderId="18" xfId="33" applyFont="1" applyFill="1" applyBorder="1" applyAlignment="1">
      <alignment vertical="top" wrapText="1"/>
      <protection/>
    </xf>
    <xf numFmtId="0" fontId="4" fillId="36" borderId="19" xfId="33" applyFont="1" applyFill="1" applyBorder="1">
      <alignment/>
      <protection/>
    </xf>
    <xf numFmtId="1" fontId="4" fillId="36" borderId="21" xfId="33" applyNumberFormat="1" applyFont="1" applyFill="1" applyBorder="1" applyAlignment="1">
      <alignment horizontal="center" vertical="center"/>
      <protection/>
    </xf>
    <xf numFmtId="1" fontId="4" fillId="36" borderId="25" xfId="33" applyNumberFormat="1" applyFont="1" applyFill="1" applyBorder="1">
      <alignment/>
      <protection/>
    </xf>
    <xf numFmtId="1" fontId="1" fillId="40" borderId="25" xfId="33" applyNumberFormat="1" applyFill="1" applyBorder="1">
      <alignment/>
      <protection/>
    </xf>
    <xf numFmtId="1" fontId="9" fillId="40" borderId="18" xfId="33" applyNumberFormat="1" applyFont="1" applyFill="1" applyBorder="1" applyAlignment="1">
      <alignment horizontal="center" vertical="center"/>
      <protection/>
    </xf>
    <xf numFmtId="1" fontId="9" fillId="0" borderId="20" xfId="33" applyNumberFormat="1" applyFont="1" applyBorder="1" applyAlignment="1">
      <alignment horizontal="center" vertical="center"/>
      <protection/>
    </xf>
    <xf numFmtId="1" fontId="9" fillId="40" borderId="20" xfId="33" applyNumberFormat="1" applyFont="1" applyFill="1" applyBorder="1" applyAlignment="1">
      <alignment horizontal="center" vertical="center"/>
      <protection/>
    </xf>
    <xf numFmtId="1" fontId="9" fillId="41" borderId="20" xfId="33" applyNumberFormat="1" applyFont="1" applyFill="1" applyBorder="1" applyAlignment="1">
      <alignment horizontal="center" vertical="center"/>
      <protection/>
    </xf>
    <xf numFmtId="1" fontId="11" fillId="34" borderId="18" xfId="33" applyNumberFormat="1" applyFont="1" applyFill="1" applyBorder="1" applyAlignment="1">
      <alignment horizontal="center" vertical="center"/>
      <protection/>
    </xf>
    <xf numFmtId="1" fontId="4" fillId="42" borderId="18" xfId="33" applyNumberFormat="1" applyFont="1" applyFill="1" applyBorder="1">
      <alignment/>
      <protection/>
    </xf>
    <xf numFmtId="1" fontId="4" fillId="43" borderId="18" xfId="33" applyNumberFormat="1" applyFont="1" applyFill="1" applyBorder="1">
      <alignment/>
      <protection/>
    </xf>
    <xf numFmtId="1" fontId="4" fillId="44" borderId="18" xfId="33" applyNumberFormat="1" applyFont="1" applyFill="1" applyBorder="1">
      <alignment/>
      <protection/>
    </xf>
    <xf numFmtId="1" fontId="4" fillId="0" borderId="18" xfId="33" applyNumberFormat="1" applyFont="1" applyBorder="1">
      <alignment/>
      <protection/>
    </xf>
    <xf numFmtId="1" fontId="4" fillId="0" borderId="44" xfId="33" applyNumberFormat="1" applyFont="1" applyBorder="1">
      <alignment/>
      <protection/>
    </xf>
    <xf numFmtId="1" fontId="11" fillId="34" borderId="33" xfId="33" applyNumberFormat="1" applyFont="1" applyFill="1" applyBorder="1" applyAlignment="1">
      <alignment horizontal="center" vertical="center"/>
      <protection/>
    </xf>
    <xf numFmtId="1" fontId="4" fillId="40" borderId="22" xfId="33" applyNumberFormat="1" applyFont="1" applyFill="1" applyBorder="1" applyAlignment="1">
      <alignment horizontal="center" vertical="center"/>
      <protection/>
    </xf>
    <xf numFmtId="1" fontId="1" fillId="0" borderId="21" xfId="33" applyNumberFormat="1" applyBorder="1">
      <alignment/>
      <protection/>
    </xf>
    <xf numFmtId="1" fontId="1" fillId="35" borderId="13" xfId="33" applyNumberFormat="1" applyFill="1" applyBorder="1">
      <alignment/>
      <protection/>
    </xf>
    <xf numFmtId="1" fontId="1" fillId="41" borderId="13" xfId="33" applyNumberFormat="1" applyFill="1" applyBorder="1" applyAlignment="1">
      <alignment horizontal="center" vertical="center"/>
      <protection/>
    </xf>
    <xf numFmtId="1" fontId="1" fillId="42" borderId="13" xfId="33" applyNumberFormat="1" applyFill="1" applyBorder="1" applyAlignment="1">
      <alignment horizontal="center" vertical="center"/>
      <protection/>
    </xf>
    <xf numFmtId="1" fontId="1" fillId="40" borderId="44" xfId="33" applyNumberFormat="1" applyFill="1" applyBorder="1" applyAlignment="1">
      <alignment horizontal="center" vertical="center"/>
      <protection/>
    </xf>
    <xf numFmtId="1" fontId="1" fillId="40" borderId="18" xfId="33" applyNumberFormat="1" applyFill="1" applyBorder="1" applyAlignment="1">
      <alignment horizontal="center" vertical="center"/>
      <protection/>
    </xf>
    <xf numFmtId="1" fontId="1" fillId="41" borderId="18" xfId="33" applyNumberFormat="1" applyFill="1" applyBorder="1" applyAlignment="1">
      <alignment horizontal="center" vertical="center"/>
      <protection/>
    </xf>
    <xf numFmtId="1" fontId="1" fillId="42" borderId="18" xfId="33" applyNumberFormat="1" applyFill="1" applyBorder="1" applyAlignment="1">
      <alignment horizontal="center" vertical="center"/>
      <protection/>
    </xf>
    <xf numFmtId="1" fontId="1" fillId="42" borderId="18" xfId="33" applyNumberFormat="1" applyFill="1" applyBorder="1">
      <alignment/>
      <protection/>
    </xf>
    <xf numFmtId="1" fontId="1" fillId="43" borderId="18" xfId="33" applyNumberFormat="1" applyFill="1" applyBorder="1">
      <alignment/>
      <protection/>
    </xf>
    <xf numFmtId="1" fontId="1" fillId="44" borderId="18" xfId="33" applyNumberFormat="1" applyFill="1" applyBorder="1">
      <alignment/>
      <protection/>
    </xf>
    <xf numFmtId="1" fontId="4" fillId="40" borderId="20" xfId="33" applyNumberFormat="1" applyFont="1" applyFill="1" applyBorder="1" applyAlignment="1">
      <alignment horizontal="center" vertical="center"/>
      <protection/>
    </xf>
    <xf numFmtId="0" fontId="4" fillId="0" borderId="55" xfId="33" applyFont="1" applyBorder="1" applyAlignment="1">
      <alignment vertical="center" wrapText="1"/>
      <protection/>
    </xf>
    <xf numFmtId="0" fontId="4" fillId="0" borderId="56" xfId="33" applyFont="1" applyBorder="1" applyAlignment="1">
      <alignment vertical="center" wrapText="1"/>
      <protection/>
    </xf>
    <xf numFmtId="0" fontId="4" fillId="0" borderId="57" xfId="33" applyFont="1" applyBorder="1" applyAlignment="1">
      <alignment vertical="center"/>
      <protection/>
    </xf>
    <xf numFmtId="1" fontId="1" fillId="0" borderId="58" xfId="33" applyNumberFormat="1" applyBorder="1">
      <alignment/>
      <protection/>
    </xf>
    <xf numFmtId="1" fontId="1" fillId="0" borderId="59" xfId="33" applyNumberFormat="1" applyBorder="1">
      <alignment/>
      <protection/>
    </xf>
    <xf numFmtId="1" fontId="1" fillId="40" borderId="56" xfId="33" applyNumberFormat="1" applyFill="1" applyBorder="1">
      <alignment/>
      <protection/>
    </xf>
    <xf numFmtId="1" fontId="1" fillId="40" borderId="59" xfId="33" applyNumberFormat="1" applyFill="1" applyBorder="1">
      <alignment/>
      <protection/>
    </xf>
    <xf numFmtId="1" fontId="1" fillId="35" borderId="59" xfId="33" applyNumberFormat="1" applyFill="1" applyBorder="1">
      <alignment/>
      <protection/>
    </xf>
    <xf numFmtId="1" fontId="4" fillId="36" borderId="59" xfId="33" applyNumberFormat="1" applyFont="1" applyFill="1" applyBorder="1">
      <alignment/>
      <protection/>
    </xf>
    <xf numFmtId="1" fontId="1" fillId="41" borderId="59" xfId="33" applyNumberFormat="1" applyFill="1" applyBorder="1">
      <alignment/>
      <protection/>
    </xf>
    <xf numFmtId="1" fontId="15" fillId="42" borderId="59" xfId="33" applyNumberFormat="1" applyFont="1" applyFill="1" applyBorder="1">
      <alignment/>
      <protection/>
    </xf>
    <xf numFmtId="1" fontId="1" fillId="43" borderId="59" xfId="33" applyNumberFormat="1" applyFill="1" applyBorder="1">
      <alignment/>
      <protection/>
    </xf>
    <xf numFmtId="1" fontId="1" fillId="44" borderId="59" xfId="33" applyNumberFormat="1" applyFill="1" applyBorder="1">
      <alignment/>
      <protection/>
    </xf>
    <xf numFmtId="1" fontId="1" fillId="0" borderId="56" xfId="33" applyNumberFormat="1" applyBorder="1">
      <alignment/>
      <protection/>
    </xf>
    <xf numFmtId="1" fontId="1" fillId="0" borderId="51" xfId="33" applyNumberFormat="1" applyBorder="1">
      <alignment/>
      <protection/>
    </xf>
    <xf numFmtId="1" fontId="1" fillId="0" borderId="35" xfId="33" applyNumberFormat="1" applyBorder="1">
      <alignment/>
      <protection/>
    </xf>
    <xf numFmtId="1" fontId="1" fillId="40" borderId="60" xfId="33" applyNumberFormat="1" applyFill="1" applyBorder="1">
      <alignment/>
      <protection/>
    </xf>
    <xf numFmtId="1" fontId="1" fillId="40" borderId="35" xfId="33" applyNumberFormat="1" applyFill="1" applyBorder="1">
      <alignment/>
      <protection/>
    </xf>
    <xf numFmtId="1" fontId="1" fillId="35" borderId="35" xfId="33" applyNumberFormat="1" applyFill="1" applyBorder="1">
      <alignment/>
      <protection/>
    </xf>
    <xf numFmtId="1" fontId="4" fillId="36" borderId="35" xfId="33" applyNumberFormat="1" applyFont="1" applyFill="1" applyBorder="1">
      <alignment/>
      <protection/>
    </xf>
    <xf numFmtId="1" fontId="1" fillId="41" borderId="35" xfId="33" applyNumberFormat="1" applyFill="1" applyBorder="1">
      <alignment/>
      <protection/>
    </xf>
    <xf numFmtId="1" fontId="1" fillId="42" borderId="35" xfId="33" applyNumberFormat="1" applyFill="1" applyBorder="1">
      <alignment/>
      <protection/>
    </xf>
    <xf numFmtId="1" fontId="1" fillId="43" borderId="35" xfId="33" applyNumberFormat="1" applyFill="1" applyBorder="1">
      <alignment/>
      <protection/>
    </xf>
    <xf numFmtId="1" fontId="1" fillId="44" borderId="35" xfId="33" applyNumberFormat="1" applyFill="1" applyBorder="1">
      <alignment/>
      <protection/>
    </xf>
    <xf numFmtId="1" fontId="1" fillId="0" borderId="60" xfId="33" applyNumberFormat="1" applyBorder="1">
      <alignment/>
      <protection/>
    </xf>
    <xf numFmtId="1" fontId="15" fillId="43" borderId="13" xfId="33" applyNumberFormat="1" applyFont="1" applyFill="1" applyBorder="1">
      <alignment/>
      <protection/>
    </xf>
    <xf numFmtId="1" fontId="4" fillId="35" borderId="11" xfId="33" applyNumberFormat="1" applyFont="1" applyFill="1" applyBorder="1" applyAlignment="1">
      <alignment horizontal="center" vertical="center"/>
      <protection/>
    </xf>
    <xf numFmtId="1" fontId="4" fillId="42" borderId="11" xfId="33" applyNumberFormat="1" applyFont="1" applyFill="1" applyBorder="1">
      <alignment/>
      <protection/>
    </xf>
    <xf numFmtId="1" fontId="4" fillId="43" borderId="11" xfId="33" applyNumberFormat="1" applyFont="1" applyFill="1" applyBorder="1">
      <alignment/>
      <protection/>
    </xf>
    <xf numFmtId="1" fontId="4" fillId="44" borderId="11" xfId="33" applyNumberFormat="1" applyFont="1" applyFill="1" applyBorder="1">
      <alignment/>
      <protection/>
    </xf>
    <xf numFmtId="0" fontId="16" fillId="0" borderId="0" xfId="33" applyFont="1" applyAlignment="1">
      <alignment horizontal="center"/>
      <protection/>
    </xf>
    <xf numFmtId="0" fontId="3" fillId="0" borderId="0" xfId="33" applyFont="1" applyAlignment="1">
      <alignment horizontal="center"/>
      <protection/>
    </xf>
    <xf numFmtId="0" fontId="17" fillId="0" borderId="0" xfId="33" applyFont="1" applyAlignment="1">
      <alignment horizontal="center"/>
      <protection/>
    </xf>
    <xf numFmtId="0" fontId="1" fillId="0" borderId="0" xfId="33" applyAlignment="1">
      <alignment horizontal="center"/>
      <protection/>
    </xf>
    <xf numFmtId="0" fontId="1" fillId="0" borderId="0" xfId="33" applyFont="1" applyAlignment="1">
      <alignment vertical="center"/>
      <protection/>
    </xf>
    <xf numFmtId="0" fontId="1" fillId="0" borderId="54" xfId="33" applyFont="1" applyBorder="1">
      <alignment/>
      <protection/>
    </xf>
    <xf numFmtId="0" fontId="1" fillId="0" borderId="61" xfId="33" applyFont="1" applyBorder="1">
      <alignment/>
      <protection/>
    </xf>
    <xf numFmtId="0" fontId="1" fillId="0" borderId="13" xfId="33" applyFont="1" applyBorder="1" applyAlignment="1">
      <alignment horizontal="center" vertical="center" textRotation="90"/>
      <protection/>
    </xf>
    <xf numFmtId="1" fontId="4" fillId="36" borderId="13" xfId="33" applyNumberFormat="1" applyFont="1" applyFill="1" applyBorder="1" applyAlignment="1">
      <alignment horizontal="center"/>
      <protection/>
    </xf>
    <xf numFmtId="1" fontId="4" fillId="42" borderId="13" xfId="33" applyNumberFormat="1" applyFont="1" applyFill="1" applyBorder="1" applyAlignment="1">
      <alignment horizontal="center"/>
      <protection/>
    </xf>
    <xf numFmtId="1" fontId="4" fillId="43" borderId="13" xfId="33" applyNumberFormat="1" applyFont="1" applyFill="1" applyBorder="1" applyAlignment="1">
      <alignment horizontal="center"/>
      <protection/>
    </xf>
    <xf numFmtId="1" fontId="4" fillId="44" borderId="13" xfId="33" applyNumberFormat="1" applyFont="1" applyFill="1" applyBorder="1" applyAlignment="1">
      <alignment horizontal="center"/>
      <protection/>
    </xf>
    <xf numFmtId="1" fontId="4" fillId="0" borderId="13" xfId="33" applyNumberFormat="1" applyFont="1" applyBorder="1" applyAlignment="1">
      <alignment horizontal="center"/>
      <protection/>
    </xf>
    <xf numFmtId="172" fontId="18" fillId="0" borderId="0" xfId="33" applyNumberFormat="1" applyFont="1">
      <alignment/>
      <protection/>
    </xf>
    <xf numFmtId="1" fontId="6" fillId="34" borderId="18" xfId="33" applyNumberFormat="1" applyFont="1" applyFill="1" applyBorder="1" applyAlignment="1">
      <alignment horizontal="center" vertical="center"/>
      <protection/>
    </xf>
    <xf numFmtId="1" fontId="1" fillId="8" borderId="31" xfId="33" applyNumberFormat="1" applyFill="1" applyBorder="1" applyAlignment="1">
      <alignment horizontal="center" vertical="center"/>
      <protection/>
    </xf>
    <xf numFmtId="1" fontId="1" fillId="8" borderId="13" xfId="33" applyNumberFormat="1" applyFill="1" applyBorder="1" applyAlignment="1">
      <alignment horizontal="center" vertical="center"/>
      <protection/>
    </xf>
    <xf numFmtId="1" fontId="7" fillId="8" borderId="21" xfId="33" applyNumberFormat="1" applyFont="1" applyFill="1" applyBorder="1" applyAlignment="1">
      <alignment horizontal="center" vertical="center"/>
      <protection/>
    </xf>
    <xf numFmtId="1" fontId="1" fillId="8" borderId="21" xfId="33" applyNumberFormat="1" applyFill="1" applyBorder="1" applyAlignment="1">
      <alignment horizontal="center" vertical="center"/>
      <protection/>
    </xf>
    <xf numFmtId="1" fontId="4" fillId="8" borderId="20" xfId="33" applyNumberFormat="1" applyFont="1" applyFill="1" applyBorder="1" applyAlignment="1">
      <alignment horizontal="center" vertical="center"/>
      <protection/>
    </xf>
    <xf numFmtId="1" fontId="10" fillId="45" borderId="22" xfId="33" applyNumberFormat="1" applyFont="1" applyFill="1" applyBorder="1" applyAlignment="1">
      <alignment horizontal="center" vertical="center"/>
      <protection/>
    </xf>
    <xf numFmtId="1" fontId="1" fillId="45" borderId="31" xfId="33" applyNumberFormat="1" applyFill="1" applyBorder="1" applyAlignment="1">
      <alignment horizontal="center" vertical="center"/>
      <protection/>
    </xf>
    <xf numFmtId="1" fontId="1" fillId="45" borderId="13" xfId="33" applyNumberFormat="1" applyFill="1" applyBorder="1" applyAlignment="1">
      <alignment horizontal="center" vertical="center"/>
      <protection/>
    </xf>
    <xf numFmtId="1" fontId="7" fillId="45" borderId="18" xfId="33" applyNumberFormat="1" applyFont="1" applyFill="1" applyBorder="1" applyAlignment="1">
      <alignment horizontal="center" vertical="center"/>
      <protection/>
    </xf>
    <xf numFmtId="1" fontId="1" fillId="45" borderId="18" xfId="33" applyNumberFormat="1" applyFill="1" applyBorder="1" applyAlignment="1">
      <alignment horizontal="center" vertical="center"/>
      <protection/>
    </xf>
    <xf numFmtId="1" fontId="10" fillId="0" borderId="22" xfId="33" applyNumberFormat="1" applyFont="1" applyFill="1" applyBorder="1" applyAlignment="1">
      <alignment horizontal="center" vertical="center"/>
      <protection/>
    </xf>
    <xf numFmtId="1" fontId="1" fillId="0" borderId="13" xfId="33" applyNumberFormat="1" applyFill="1" applyBorder="1" applyAlignment="1">
      <alignment horizontal="center" vertical="center"/>
      <protection/>
    </xf>
    <xf numFmtId="1" fontId="7" fillId="0" borderId="18" xfId="33" applyNumberFormat="1" applyFont="1" applyFill="1" applyBorder="1" applyAlignment="1">
      <alignment horizontal="center" vertical="center"/>
      <protection/>
    </xf>
    <xf numFmtId="1" fontId="1" fillId="0" borderId="31" xfId="33" applyNumberFormat="1" applyFill="1" applyBorder="1" applyAlignment="1">
      <alignment horizontal="center" vertical="center"/>
      <protection/>
    </xf>
    <xf numFmtId="1" fontId="4" fillId="0" borderId="10" xfId="33" applyNumberFormat="1" applyFont="1" applyFill="1" applyBorder="1" applyAlignment="1">
      <alignment horizontal="center" vertical="center"/>
      <protection/>
    </xf>
    <xf numFmtId="1" fontId="10" fillId="0" borderId="38" xfId="33" applyNumberFormat="1" applyFont="1" applyFill="1" applyBorder="1" applyAlignment="1">
      <alignment horizontal="center" vertical="center"/>
      <protection/>
    </xf>
    <xf numFmtId="1" fontId="1" fillId="0" borderId="18" xfId="33" applyNumberFormat="1" applyFill="1" applyBorder="1" applyAlignment="1">
      <alignment horizontal="center" vertical="center"/>
      <protection/>
    </xf>
    <xf numFmtId="1" fontId="1" fillId="0" borderId="13" xfId="33" applyNumberFormat="1" applyFont="1" applyBorder="1" applyAlignment="1">
      <alignment horizontal="center" vertical="center"/>
      <protection/>
    </xf>
    <xf numFmtId="1" fontId="1" fillId="39" borderId="21" xfId="33" applyNumberFormat="1" applyFill="1" applyBorder="1" applyAlignment="1">
      <alignment horizontal="center" vertical="center"/>
      <protection/>
    </xf>
    <xf numFmtId="1" fontId="1" fillId="0" borderId="21" xfId="33" applyNumberFormat="1" applyFont="1" applyBorder="1" applyAlignment="1">
      <alignment horizontal="center" vertical="center"/>
      <protection/>
    </xf>
    <xf numFmtId="1" fontId="7" fillId="0" borderId="21" xfId="33" applyNumberFormat="1" applyFont="1" applyBorder="1" applyAlignment="1">
      <alignment horizontal="center" vertical="center"/>
      <protection/>
    </xf>
    <xf numFmtId="1" fontId="1" fillId="39" borderId="21" xfId="33" applyNumberFormat="1" applyFont="1" applyFill="1" applyBorder="1" applyAlignment="1">
      <alignment horizontal="center" vertical="center"/>
      <protection/>
    </xf>
    <xf numFmtId="1" fontId="1" fillId="0" borderId="54" xfId="33" applyNumberFormat="1" applyFont="1" applyBorder="1" applyAlignment="1">
      <alignment horizontal="center" vertical="center"/>
      <protection/>
    </xf>
    <xf numFmtId="1" fontId="1" fillId="39" borderId="13" xfId="33" applyNumberFormat="1" applyFont="1" applyFill="1" applyBorder="1" applyAlignment="1">
      <alignment horizontal="center" vertical="center"/>
      <protection/>
    </xf>
    <xf numFmtId="1" fontId="19" fillId="39" borderId="21" xfId="33" applyNumberFormat="1" applyFont="1" applyFill="1" applyBorder="1" applyAlignment="1">
      <alignment horizontal="center" vertical="center"/>
      <protection/>
    </xf>
    <xf numFmtId="1" fontId="19" fillId="0" borderId="21" xfId="33" applyNumberFormat="1" applyFont="1" applyBorder="1" applyAlignment="1">
      <alignment horizontal="center" vertical="center"/>
      <protection/>
    </xf>
    <xf numFmtId="1" fontId="19" fillId="0" borderId="54" xfId="33" applyNumberFormat="1" applyFont="1" applyBorder="1" applyAlignment="1">
      <alignment horizontal="center" vertical="center"/>
      <protection/>
    </xf>
    <xf numFmtId="1" fontId="19" fillId="39" borderId="13" xfId="33" applyNumberFormat="1" applyFont="1" applyFill="1" applyBorder="1" applyAlignment="1">
      <alignment horizontal="center" vertical="center"/>
      <protection/>
    </xf>
    <xf numFmtId="1" fontId="1" fillId="8" borderId="13" xfId="33" applyNumberFormat="1" applyFill="1" applyBorder="1" applyAlignment="1">
      <alignment horizontal="center"/>
      <protection/>
    </xf>
    <xf numFmtId="1" fontId="1" fillId="8" borderId="18" xfId="33" applyNumberFormat="1" applyFill="1" applyBorder="1" applyAlignment="1">
      <alignment horizontal="center"/>
      <protection/>
    </xf>
    <xf numFmtId="1" fontId="1" fillId="8" borderId="15" xfId="33" applyNumberFormat="1" applyFill="1" applyBorder="1" applyAlignment="1">
      <alignment horizontal="center" vertical="center"/>
      <protection/>
    </xf>
    <xf numFmtId="1" fontId="1" fillId="8" borderId="21" xfId="33" applyNumberFormat="1" applyFont="1" applyFill="1" applyBorder="1" applyAlignment="1">
      <alignment horizontal="center" vertical="center"/>
      <protection/>
    </xf>
    <xf numFmtId="1" fontId="7" fillId="8" borderId="21" xfId="33" applyNumberFormat="1" applyFont="1" applyFill="1" applyBorder="1" applyAlignment="1">
      <alignment horizontal="center" vertical="center"/>
      <protection/>
    </xf>
    <xf numFmtId="1" fontId="4" fillId="8" borderId="22" xfId="33" applyNumberFormat="1" applyFont="1" applyFill="1" applyBorder="1" applyAlignment="1">
      <alignment horizontal="center" vertical="center"/>
      <protection/>
    </xf>
    <xf numFmtId="1" fontId="1" fillId="46" borderId="21" xfId="33" applyNumberFormat="1" applyFill="1" applyBorder="1" applyAlignment="1">
      <alignment horizontal="center" vertical="center"/>
      <protection/>
    </xf>
    <xf numFmtId="1" fontId="4" fillId="46" borderId="13" xfId="33" applyNumberFormat="1" applyFont="1" applyFill="1" applyBorder="1" applyAlignment="1">
      <alignment horizontal="center" vertical="center"/>
      <protection/>
    </xf>
    <xf numFmtId="1" fontId="1" fillId="46" borderId="21" xfId="33" applyNumberFormat="1" applyFill="1" applyBorder="1">
      <alignment/>
      <protection/>
    </xf>
    <xf numFmtId="0" fontId="1" fillId="46" borderId="0" xfId="33" applyFill="1">
      <alignment/>
      <protection/>
    </xf>
    <xf numFmtId="1" fontId="1" fillId="46" borderId="13" xfId="33" applyNumberFormat="1" applyFill="1" applyBorder="1" applyAlignment="1">
      <alignment horizontal="center"/>
      <protection/>
    </xf>
    <xf numFmtId="1" fontId="1" fillId="46" borderId="13" xfId="33" applyNumberFormat="1" applyFill="1" applyBorder="1" applyAlignment="1">
      <alignment horizontal="center" vertical="center"/>
      <protection/>
    </xf>
    <xf numFmtId="1" fontId="4" fillId="46" borderId="21" xfId="33" applyNumberFormat="1" applyFont="1" applyFill="1" applyBorder="1">
      <alignment/>
      <protection/>
    </xf>
    <xf numFmtId="1" fontId="1" fillId="46" borderId="18" xfId="33" applyNumberFormat="1" applyFill="1" applyBorder="1" applyAlignment="1">
      <alignment horizontal="center"/>
      <protection/>
    </xf>
    <xf numFmtId="1" fontId="4" fillId="46" borderId="18" xfId="33" applyNumberFormat="1" applyFont="1" applyFill="1" applyBorder="1" applyAlignment="1">
      <alignment horizontal="center" vertical="center"/>
      <protection/>
    </xf>
    <xf numFmtId="1" fontId="4" fillId="46" borderId="20" xfId="33" applyNumberFormat="1" applyFont="1" applyFill="1" applyBorder="1">
      <alignment/>
      <protection/>
    </xf>
    <xf numFmtId="1" fontId="1" fillId="46" borderId="15" xfId="33" applyNumberFormat="1" applyFill="1" applyBorder="1" applyAlignment="1">
      <alignment horizontal="center"/>
      <protection/>
    </xf>
    <xf numFmtId="1" fontId="4" fillId="46" borderId="15" xfId="33" applyNumberFormat="1" applyFont="1" applyFill="1" applyBorder="1" applyAlignment="1">
      <alignment horizontal="center" vertical="center"/>
      <protection/>
    </xf>
    <xf numFmtId="1" fontId="1" fillId="46" borderId="38" xfId="33" applyNumberFormat="1" applyFill="1" applyBorder="1">
      <alignment/>
      <protection/>
    </xf>
    <xf numFmtId="1" fontId="1" fillId="46" borderId="21" xfId="33" applyNumberFormat="1" applyFont="1" applyFill="1" applyBorder="1" applyAlignment="1">
      <alignment horizontal="center" vertical="center"/>
      <protection/>
    </xf>
    <xf numFmtId="1" fontId="1" fillId="46" borderId="13" xfId="33" applyNumberFormat="1" applyFont="1" applyFill="1" applyBorder="1" applyAlignment="1">
      <alignment horizontal="center" vertical="center"/>
      <protection/>
    </xf>
    <xf numFmtId="1" fontId="7" fillId="46" borderId="21" xfId="33" applyNumberFormat="1" applyFont="1" applyFill="1" applyBorder="1" applyAlignment="1">
      <alignment horizontal="center" vertical="center"/>
      <protection/>
    </xf>
    <xf numFmtId="1" fontId="1" fillId="46" borderId="21" xfId="33" applyNumberFormat="1" applyFont="1" applyFill="1" applyBorder="1">
      <alignment/>
      <protection/>
    </xf>
    <xf numFmtId="1" fontId="4" fillId="46" borderId="22" xfId="33" applyNumberFormat="1" applyFont="1" applyFill="1" applyBorder="1" applyAlignment="1">
      <alignment horizontal="center" vertical="center"/>
      <protection/>
    </xf>
    <xf numFmtId="1" fontId="4" fillId="47" borderId="10" xfId="33" applyNumberFormat="1" applyFont="1" applyFill="1" applyBorder="1" applyAlignment="1">
      <alignment horizontal="center" vertical="center"/>
      <protection/>
    </xf>
    <xf numFmtId="1" fontId="4" fillId="46" borderId="10" xfId="33" applyNumberFormat="1" applyFont="1" applyFill="1" applyBorder="1" applyAlignment="1">
      <alignment horizontal="center" vertical="center"/>
      <protection/>
    </xf>
    <xf numFmtId="1" fontId="4" fillId="46" borderId="11" xfId="33" applyNumberFormat="1" applyFont="1" applyFill="1" applyBorder="1" applyAlignment="1">
      <alignment horizontal="center" vertical="center"/>
      <protection/>
    </xf>
    <xf numFmtId="1" fontId="8" fillId="46" borderId="13" xfId="33" applyNumberFormat="1" applyFont="1" applyFill="1" applyBorder="1" applyAlignment="1">
      <alignment horizontal="center" vertical="center"/>
      <protection/>
    </xf>
    <xf numFmtId="1" fontId="4" fillId="47" borderId="13" xfId="33" applyNumberFormat="1" applyFont="1" applyFill="1" applyBorder="1" applyAlignment="1">
      <alignment horizontal="center" vertical="center"/>
      <protection/>
    </xf>
    <xf numFmtId="1" fontId="1" fillId="8" borderId="13" xfId="33" applyNumberFormat="1" applyFont="1" applyFill="1" applyBorder="1" applyAlignment="1">
      <alignment horizontal="center" vertical="center"/>
      <protection/>
    </xf>
    <xf numFmtId="1" fontId="1" fillId="46" borderId="13" xfId="33" applyNumberFormat="1" applyFont="1" applyFill="1" applyBorder="1" applyAlignment="1">
      <alignment horizontal="center" vertical="center"/>
      <protection/>
    </xf>
    <xf numFmtId="1" fontId="1" fillId="46" borderId="13" xfId="33" applyNumberFormat="1" applyFill="1" applyBorder="1">
      <alignment/>
      <protection/>
    </xf>
    <xf numFmtId="1" fontId="4" fillId="47" borderId="31" xfId="33" applyNumberFormat="1" applyFont="1" applyFill="1" applyBorder="1" applyAlignment="1">
      <alignment horizontal="center" vertical="center"/>
      <protection/>
    </xf>
    <xf numFmtId="1" fontId="4" fillId="46" borderId="31" xfId="33" applyNumberFormat="1" applyFont="1" applyFill="1" applyBorder="1" applyAlignment="1">
      <alignment horizontal="center" vertical="center"/>
      <protection/>
    </xf>
    <xf numFmtId="1" fontId="4" fillId="48" borderId="11" xfId="33" applyNumberFormat="1" applyFont="1" applyFill="1" applyBorder="1" applyAlignment="1">
      <alignment horizontal="center" vertical="center"/>
      <protection/>
    </xf>
    <xf numFmtId="1" fontId="4" fillId="46" borderId="11" xfId="33" applyNumberFormat="1" applyFont="1" applyFill="1" applyBorder="1">
      <alignment/>
      <protection/>
    </xf>
    <xf numFmtId="1" fontId="1" fillId="8" borderId="13" xfId="33" applyNumberFormat="1" applyFont="1" applyFill="1" applyBorder="1" applyAlignment="1">
      <alignment horizontal="center" vertical="center"/>
      <protection/>
    </xf>
    <xf numFmtId="1" fontId="4" fillId="48" borderId="10" xfId="33" applyNumberFormat="1" applyFont="1" applyFill="1" applyBorder="1" applyAlignment="1">
      <alignment horizontal="center" vertical="center"/>
      <protection/>
    </xf>
    <xf numFmtId="1" fontId="1" fillId="48" borderId="13" xfId="33" applyNumberFormat="1" applyFill="1" applyBorder="1" applyAlignment="1">
      <alignment horizontal="center" vertical="center"/>
      <protection/>
    </xf>
    <xf numFmtId="1" fontId="4" fillId="48" borderId="22" xfId="33" applyNumberFormat="1" applyFont="1" applyFill="1" applyBorder="1" applyAlignment="1">
      <alignment horizontal="center" vertical="center"/>
      <protection/>
    </xf>
    <xf numFmtId="1" fontId="1" fillId="48" borderId="18" xfId="33" applyNumberFormat="1" applyFill="1" applyBorder="1" applyAlignment="1">
      <alignment horizontal="center" vertical="center"/>
      <protection/>
    </xf>
    <xf numFmtId="1" fontId="4" fillId="46" borderId="20" xfId="33" applyNumberFormat="1" applyFont="1" applyFill="1" applyBorder="1" applyAlignment="1">
      <alignment horizontal="center" vertical="center"/>
      <protection/>
    </xf>
    <xf numFmtId="1" fontId="1" fillId="48" borderId="15" xfId="33" applyNumberFormat="1" applyFill="1" applyBorder="1" applyAlignment="1">
      <alignment horizontal="center" vertical="center"/>
      <protection/>
    </xf>
    <xf numFmtId="1" fontId="4" fillId="46" borderId="38" xfId="33" applyNumberFormat="1" applyFont="1" applyFill="1" applyBorder="1" applyAlignment="1">
      <alignment horizontal="center" vertical="center"/>
      <protection/>
    </xf>
    <xf numFmtId="1" fontId="19" fillId="48" borderId="21" xfId="33" applyNumberFormat="1" applyFont="1" applyFill="1" applyBorder="1" applyAlignment="1">
      <alignment horizontal="center" vertical="center"/>
      <protection/>
    </xf>
    <xf numFmtId="1" fontId="9" fillId="46" borderId="21" xfId="33" applyNumberFormat="1" applyFont="1" applyFill="1" applyBorder="1" applyAlignment="1">
      <alignment horizontal="center" vertical="center"/>
      <protection/>
    </xf>
    <xf numFmtId="1" fontId="1" fillId="48" borderId="21" xfId="33" applyNumberFormat="1" applyFont="1" applyFill="1" applyBorder="1" applyAlignment="1">
      <alignment horizontal="center" vertical="center"/>
      <protection/>
    </xf>
    <xf numFmtId="1" fontId="4" fillId="46" borderId="21" xfId="33" applyNumberFormat="1" applyFont="1" applyFill="1" applyBorder="1" applyAlignment="1">
      <alignment horizontal="center" vertical="center"/>
      <protection/>
    </xf>
    <xf numFmtId="1" fontId="4" fillId="46" borderId="21" xfId="33" applyNumberFormat="1" applyFont="1" applyFill="1" applyBorder="1" applyAlignment="1">
      <alignment horizontal="center" vertical="center"/>
      <protection/>
    </xf>
    <xf numFmtId="1" fontId="1" fillId="46" borderId="21" xfId="33" applyNumberFormat="1" applyFont="1" applyFill="1" applyBorder="1" applyAlignment="1">
      <alignment horizontal="center" vertical="center"/>
      <protection/>
    </xf>
    <xf numFmtId="1" fontId="1" fillId="48" borderId="13" xfId="33" applyNumberFormat="1" applyFont="1" applyFill="1" applyBorder="1" applyAlignment="1">
      <alignment horizontal="center" vertical="center"/>
      <protection/>
    </xf>
    <xf numFmtId="1" fontId="1" fillId="0" borderId="13" xfId="33" applyNumberFormat="1" applyFont="1" applyFill="1" applyBorder="1" applyAlignment="1">
      <alignment horizontal="center" vertical="center"/>
      <protection/>
    </xf>
    <xf numFmtId="1" fontId="1" fillId="0" borderId="18" xfId="33" applyNumberFormat="1" applyFont="1" applyFill="1" applyBorder="1" applyAlignment="1">
      <alignment horizontal="center" vertical="center"/>
      <protection/>
    </xf>
    <xf numFmtId="1" fontId="1" fillId="0" borderId="15" xfId="33" applyNumberFormat="1" applyFont="1" applyFill="1" applyBorder="1" applyAlignment="1">
      <alignment horizontal="center" vertical="center"/>
      <protection/>
    </xf>
    <xf numFmtId="1" fontId="4" fillId="33" borderId="13" xfId="33" applyNumberFormat="1" applyFont="1" applyFill="1" applyBorder="1" applyAlignment="1">
      <alignment horizontal="center" vertical="center"/>
      <protection/>
    </xf>
    <xf numFmtId="1" fontId="9" fillId="40" borderId="44" xfId="33" applyNumberFormat="1" applyFont="1" applyFill="1" applyBorder="1" applyAlignment="1">
      <alignment horizontal="center" vertical="center"/>
      <protection/>
    </xf>
    <xf numFmtId="1" fontId="1" fillId="40" borderId="13" xfId="33" applyNumberFormat="1" applyFont="1" applyFill="1" applyBorder="1" applyAlignment="1">
      <alignment horizontal="center" vertical="center"/>
      <protection/>
    </xf>
    <xf numFmtId="1" fontId="1" fillId="41" borderId="31" xfId="33" applyNumberFormat="1" applyFont="1" applyFill="1" applyBorder="1" applyAlignment="1">
      <alignment horizontal="center" vertical="center"/>
      <protection/>
    </xf>
    <xf numFmtId="1" fontId="1" fillId="40" borderId="22" xfId="33" applyNumberFormat="1" applyFont="1" applyFill="1" applyBorder="1" applyAlignment="1">
      <alignment horizontal="center" vertical="center"/>
      <protection/>
    </xf>
    <xf numFmtId="1" fontId="1" fillId="35" borderId="55" xfId="33" applyNumberFormat="1" applyFill="1" applyBorder="1">
      <alignment/>
      <protection/>
    </xf>
    <xf numFmtId="1" fontId="4" fillId="33" borderId="62" xfId="33" applyNumberFormat="1" applyFont="1" applyFill="1" applyBorder="1" applyAlignment="1">
      <alignment horizontal="center" vertical="center"/>
      <protection/>
    </xf>
    <xf numFmtId="1" fontId="15" fillId="34" borderId="31" xfId="33" applyNumberFormat="1" applyFont="1" applyFill="1" applyBorder="1" applyAlignment="1">
      <alignment horizontal="center" vertical="center"/>
      <protection/>
    </xf>
    <xf numFmtId="1" fontId="4" fillId="0" borderId="25" xfId="33" applyNumberFormat="1" applyFont="1" applyBorder="1" applyAlignment="1">
      <alignment horizontal="center"/>
      <protection/>
    </xf>
    <xf numFmtId="0" fontId="5" fillId="0" borderId="62" xfId="33" applyFont="1" applyBorder="1" applyAlignment="1">
      <alignment horizontal="center" vertical="center"/>
      <protection/>
    </xf>
    <xf numFmtId="1" fontId="1" fillId="40" borderId="25" xfId="33" applyNumberFormat="1" applyFont="1" applyFill="1" applyBorder="1" applyAlignment="1">
      <alignment horizontal="center" vertical="center"/>
      <protection/>
    </xf>
    <xf numFmtId="1" fontId="1" fillId="40" borderId="21" xfId="33" applyNumberFormat="1" applyFont="1" applyFill="1" applyBorder="1" applyAlignment="1">
      <alignment horizontal="center" vertical="center"/>
      <protection/>
    </xf>
    <xf numFmtId="1" fontId="4" fillId="40" borderId="38" xfId="33" applyNumberFormat="1" applyFont="1" applyFill="1" applyBorder="1" applyAlignment="1">
      <alignment horizontal="center" vertical="center"/>
      <protection/>
    </xf>
    <xf numFmtId="1" fontId="1" fillId="40" borderId="20" xfId="33" applyNumberFormat="1" applyFill="1" applyBorder="1" applyAlignment="1">
      <alignment horizontal="center" vertical="center"/>
      <protection/>
    </xf>
    <xf numFmtId="1" fontId="1" fillId="40" borderId="62" xfId="33" applyNumberFormat="1" applyFill="1" applyBorder="1" applyAlignment="1">
      <alignment horizontal="center" vertical="center"/>
      <protection/>
    </xf>
    <xf numFmtId="1" fontId="9" fillId="40" borderId="62" xfId="33" applyNumberFormat="1" applyFont="1" applyFill="1" applyBorder="1" applyAlignment="1">
      <alignment horizontal="center" vertical="center"/>
      <protection/>
    </xf>
    <xf numFmtId="1" fontId="1" fillId="40" borderId="62" xfId="33" applyNumberFormat="1" applyFont="1" applyFill="1" applyBorder="1" applyAlignment="1">
      <alignment horizontal="center" vertical="center"/>
      <protection/>
    </xf>
    <xf numFmtId="1" fontId="1" fillId="40" borderId="62" xfId="33" applyNumberFormat="1" applyFill="1" applyBorder="1">
      <alignment/>
      <protection/>
    </xf>
    <xf numFmtId="1" fontId="1" fillId="40" borderId="51" xfId="33" applyNumberFormat="1" applyFill="1" applyBorder="1" applyAlignment="1">
      <alignment horizontal="center" vertical="center"/>
      <protection/>
    </xf>
    <xf numFmtId="1" fontId="1" fillId="0" borderId="54" xfId="33" applyNumberFormat="1" applyFill="1" applyBorder="1" applyAlignment="1">
      <alignment horizontal="center" vertical="center"/>
      <protection/>
    </xf>
    <xf numFmtId="1" fontId="1" fillId="0" borderId="21" xfId="33" applyNumberFormat="1" applyFill="1" applyBorder="1" applyAlignment="1">
      <alignment horizontal="center" vertical="center"/>
      <protection/>
    </xf>
    <xf numFmtId="1" fontId="9" fillId="0" borderId="63" xfId="33" applyNumberFormat="1" applyFont="1" applyFill="1" applyBorder="1" applyAlignment="1">
      <alignment horizontal="center" vertical="center"/>
      <protection/>
    </xf>
    <xf numFmtId="1" fontId="1" fillId="0" borderId="54" xfId="33" applyNumberFormat="1" applyFont="1" applyFill="1" applyBorder="1" applyAlignment="1">
      <alignment horizontal="center" vertical="center"/>
      <protection/>
    </xf>
    <xf numFmtId="1" fontId="1" fillId="0" borderId="25" xfId="33" applyNumberFormat="1" applyFill="1" applyBorder="1">
      <alignment/>
      <protection/>
    </xf>
    <xf numFmtId="1" fontId="1" fillId="0" borderId="25" xfId="33" applyNumberFormat="1" applyFill="1" applyBorder="1" applyAlignment="1">
      <alignment horizontal="center" vertical="center"/>
      <protection/>
    </xf>
    <xf numFmtId="1" fontId="1" fillId="0" borderId="44" xfId="33" applyNumberFormat="1" applyFill="1" applyBorder="1" applyAlignment="1">
      <alignment horizontal="center" vertical="center"/>
      <protection/>
    </xf>
    <xf numFmtId="1" fontId="1" fillId="0" borderId="56" xfId="33" applyNumberFormat="1" applyFill="1" applyBorder="1">
      <alignment/>
      <protection/>
    </xf>
    <xf numFmtId="1" fontId="1" fillId="0" borderId="60" xfId="33" applyNumberFormat="1" applyFill="1" applyBorder="1">
      <alignment/>
      <protection/>
    </xf>
    <xf numFmtId="1" fontId="1" fillId="0" borderId="63" xfId="33" applyNumberFormat="1" applyFont="1" applyFill="1" applyBorder="1" applyAlignment="1">
      <alignment horizontal="center" vertical="center"/>
      <protection/>
    </xf>
    <xf numFmtId="1" fontId="1" fillId="0" borderId="13" xfId="33" applyNumberFormat="1" applyFill="1" applyBorder="1">
      <alignment/>
      <protection/>
    </xf>
    <xf numFmtId="1" fontId="9" fillId="0" borderId="44" xfId="33" applyNumberFormat="1" applyFont="1" applyFill="1" applyBorder="1" applyAlignment="1">
      <alignment horizontal="center" vertical="center"/>
      <protection/>
    </xf>
    <xf numFmtId="1" fontId="1" fillId="0" borderId="22" xfId="33" applyNumberFormat="1" applyFill="1" applyBorder="1" applyAlignment="1">
      <alignment horizontal="center" vertical="center"/>
      <protection/>
    </xf>
    <xf numFmtId="1" fontId="1" fillId="40" borderId="22" xfId="33" applyNumberFormat="1" applyFill="1" applyBorder="1" applyAlignment="1">
      <alignment horizontal="center" vertical="center"/>
      <protection/>
    </xf>
    <xf numFmtId="1" fontId="1" fillId="40" borderId="31" xfId="33" applyNumberFormat="1" applyFill="1" applyBorder="1" applyAlignment="1">
      <alignment horizontal="center" vertical="center"/>
      <protection/>
    </xf>
    <xf numFmtId="1" fontId="1" fillId="0" borderId="62" xfId="33" applyNumberFormat="1" applyFont="1" applyBorder="1" applyAlignment="1">
      <alignment horizontal="center" vertical="center"/>
      <protection/>
    </xf>
    <xf numFmtId="1" fontId="1" fillId="0" borderId="62" xfId="33" applyNumberFormat="1" applyFont="1" applyFill="1" applyBorder="1" applyAlignment="1">
      <alignment horizontal="center" vertical="center"/>
      <protection/>
    </xf>
    <xf numFmtId="1" fontId="1" fillId="40" borderId="62" xfId="33" applyNumberFormat="1" applyFont="1" applyFill="1" applyBorder="1" applyAlignment="1">
      <alignment horizontal="center" vertical="center"/>
      <protection/>
    </xf>
    <xf numFmtId="0" fontId="16" fillId="0" borderId="0" xfId="33" applyFont="1" applyBorder="1" applyAlignment="1">
      <alignment horizontal="center"/>
      <protection/>
    </xf>
    <xf numFmtId="0" fontId="1" fillId="0" borderId="61" xfId="33" applyFont="1" applyBorder="1" applyAlignment="1">
      <alignment wrapText="1"/>
      <protection/>
    </xf>
    <xf numFmtId="0" fontId="18" fillId="0" borderId="0" xfId="33" applyFont="1" applyBorder="1" applyAlignment="1">
      <alignment horizontal="left"/>
      <protection/>
    </xf>
    <xf numFmtId="0" fontId="4" fillId="33" borderId="64" xfId="33" applyFont="1" applyFill="1" applyBorder="1" applyAlignment="1">
      <alignment vertical="center" wrapText="1"/>
      <protection/>
    </xf>
    <xf numFmtId="0" fontId="4" fillId="33" borderId="65" xfId="33" applyFont="1" applyFill="1" applyBorder="1" applyAlignment="1">
      <alignment vertical="center" wrapText="1"/>
      <protection/>
    </xf>
    <xf numFmtId="0" fontId="4" fillId="36" borderId="34" xfId="33" applyFont="1" applyFill="1" applyBorder="1" applyAlignment="1">
      <alignment vertical="center" wrapText="1"/>
      <protection/>
    </xf>
    <xf numFmtId="0" fontId="4" fillId="33" borderId="62" xfId="33" applyFont="1" applyFill="1" applyBorder="1" applyAlignment="1">
      <alignment vertical="center" wrapText="1"/>
      <protection/>
    </xf>
    <xf numFmtId="1" fontId="1" fillId="0" borderId="25" xfId="33" applyNumberFormat="1" applyFill="1" applyBorder="1" applyAlignment="1">
      <alignment vertical="center"/>
      <protection/>
    </xf>
    <xf numFmtId="1" fontId="1" fillId="40" borderId="25" xfId="33" applyNumberFormat="1" applyFill="1" applyBorder="1" applyAlignment="1">
      <alignment vertical="center"/>
      <protection/>
    </xf>
    <xf numFmtId="1" fontId="1" fillId="40" borderId="13" xfId="33" applyNumberFormat="1" applyFill="1" applyBorder="1" applyAlignment="1">
      <alignment vertical="center"/>
      <protection/>
    </xf>
    <xf numFmtId="1" fontId="1" fillId="41" borderId="13" xfId="33" applyNumberFormat="1" applyFill="1" applyBorder="1" applyAlignment="1">
      <alignment vertical="center"/>
      <protection/>
    </xf>
    <xf numFmtId="1" fontId="1" fillId="40" borderId="40" xfId="33" applyNumberFormat="1" applyFill="1" applyBorder="1" applyAlignment="1">
      <alignment horizontal="center" vertical="center"/>
      <protection/>
    </xf>
    <xf numFmtId="1" fontId="1" fillId="40" borderId="66" xfId="33" applyNumberFormat="1" applyFill="1" applyBorder="1">
      <alignment/>
      <protection/>
    </xf>
    <xf numFmtId="1" fontId="1" fillId="40" borderId="67" xfId="33" applyNumberFormat="1" applyFill="1" applyBorder="1">
      <alignment/>
      <protection/>
    </xf>
    <xf numFmtId="1" fontId="1" fillId="40" borderId="68" xfId="33" applyNumberFormat="1" applyFill="1" applyBorder="1">
      <alignment/>
      <protection/>
    </xf>
    <xf numFmtId="1" fontId="1" fillId="40" borderId="69" xfId="33" applyNumberFormat="1" applyFill="1" applyBorder="1" applyAlignment="1">
      <alignment horizontal="center" vertical="center"/>
      <protection/>
    </xf>
    <xf numFmtId="1" fontId="4" fillId="40" borderId="70" xfId="33" applyNumberFormat="1" applyFont="1" applyFill="1" applyBorder="1" applyAlignment="1">
      <alignment horizontal="center" vertical="center"/>
      <protection/>
    </xf>
    <xf numFmtId="1" fontId="1" fillId="40" borderId="71" xfId="33" applyNumberFormat="1" applyFill="1" applyBorder="1">
      <alignment/>
      <protection/>
    </xf>
    <xf numFmtId="1" fontId="4" fillId="40" borderId="72" xfId="33" applyNumberFormat="1" applyFont="1" applyFill="1" applyBorder="1" applyAlignment="1">
      <alignment horizontal="center" vertical="center"/>
      <protection/>
    </xf>
    <xf numFmtId="1" fontId="1" fillId="40" borderId="73" xfId="33" applyNumberFormat="1" applyFill="1" applyBorder="1">
      <alignment/>
      <protection/>
    </xf>
    <xf numFmtId="1" fontId="1" fillId="40" borderId="69" xfId="33" applyNumberFormat="1" applyFill="1" applyBorder="1">
      <alignment/>
      <protection/>
    </xf>
    <xf numFmtId="1" fontId="1" fillId="35" borderId="67" xfId="33" applyNumberFormat="1" applyFill="1" applyBorder="1">
      <alignment/>
      <protection/>
    </xf>
    <xf numFmtId="1" fontId="1" fillId="41" borderId="31" xfId="33" applyNumberFormat="1" applyFill="1" applyBorder="1">
      <alignment/>
      <protection/>
    </xf>
    <xf numFmtId="1" fontId="1" fillId="41" borderId="67" xfId="33" applyNumberFormat="1" applyFill="1" applyBorder="1">
      <alignment/>
      <protection/>
    </xf>
    <xf numFmtId="0" fontId="4" fillId="36" borderId="62" xfId="33" applyFont="1" applyFill="1" applyBorder="1" applyAlignment="1">
      <alignment vertical="center" wrapText="1"/>
      <protection/>
    </xf>
    <xf numFmtId="0" fontId="1" fillId="0" borderId="62" xfId="33" applyFont="1" applyBorder="1" applyAlignment="1">
      <alignment vertical="center" wrapText="1"/>
      <protection/>
    </xf>
    <xf numFmtId="0" fontId="1" fillId="0" borderId="62" xfId="33" applyFont="1" applyBorder="1" applyAlignment="1">
      <alignment vertical="top" wrapText="1"/>
      <protection/>
    </xf>
    <xf numFmtId="0" fontId="1" fillId="0" borderId="62" xfId="33" applyFont="1" applyBorder="1" applyAlignment="1">
      <alignment vertical="center"/>
      <protection/>
    </xf>
    <xf numFmtId="0" fontId="1" fillId="0" borderId="11" xfId="33" applyFont="1" applyBorder="1" applyAlignment="1">
      <alignment horizontal="center" vertical="center"/>
      <protection/>
    </xf>
    <xf numFmtId="0" fontId="1" fillId="0" borderId="52" xfId="33" applyFont="1" applyBorder="1" applyAlignment="1">
      <alignment horizontal="center" textRotation="90"/>
      <protection/>
    </xf>
    <xf numFmtId="0" fontId="1" fillId="0" borderId="55" xfId="33" applyFont="1" applyBorder="1" applyAlignment="1">
      <alignment horizontal="center" vertical="center" wrapText="1"/>
      <protection/>
    </xf>
    <xf numFmtId="0" fontId="1" fillId="0" borderId="59" xfId="33" applyFont="1" applyBorder="1" applyAlignment="1">
      <alignment horizontal="center" vertical="center" wrapText="1"/>
      <protection/>
    </xf>
    <xf numFmtId="0" fontId="1" fillId="0" borderId="57" xfId="33" applyFont="1" applyBorder="1" applyAlignment="1">
      <alignment horizontal="center" textRotation="90" wrapText="1"/>
      <protection/>
    </xf>
    <xf numFmtId="0" fontId="1" fillId="0" borderId="11" xfId="33" applyFont="1" applyBorder="1" applyAlignment="1">
      <alignment horizontal="center" vertical="center" wrapText="1"/>
      <protection/>
    </xf>
    <xf numFmtId="0" fontId="4" fillId="34" borderId="52" xfId="33" applyFont="1" applyFill="1" applyBorder="1" applyAlignment="1">
      <alignment horizontal="center" vertical="center" textRotation="90"/>
      <protection/>
    </xf>
    <xf numFmtId="0" fontId="1" fillId="0" borderId="74" xfId="33" applyFont="1" applyBorder="1" applyAlignment="1">
      <alignment horizontal="center"/>
      <protection/>
    </xf>
    <xf numFmtId="0" fontId="4" fillId="0" borderId="29" xfId="33" applyFont="1" applyBorder="1" applyAlignment="1">
      <alignment horizontal="center" vertical="center" textRotation="90"/>
      <protection/>
    </xf>
    <xf numFmtId="0" fontId="1" fillId="0" borderId="12" xfId="33" applyFont="1" applyBorder="1" applyAlignment="1">
      <alignment vertical="center" wrapText="1"/>
      <protection/>
    </xf>
    <xf numFmtId="0" fontId="1" fillId="0" borderId="13" xfId="33" applyBorder="1" applyAlignment="1">
      <alignment vertical="center" wrapText="1"/>
      <protection/>
    </xf>
    <xf numFmtId="0" fontId="4" fillId="36" borderId="58" xfId="33" applyFont="1" applyFill="1" applyBorder="1" applyAlignment="1">
      <alignment vertical="center" wrapText="1"/>
      <protection/>
    </xf>
    <xf numFmtId="0" fontId="4" fillId="36" borderId="59" xfId="33" applyFont="1" applyFill="1" applyBorder="1" applyAlignment="1">
      <alignment vertical="center" wrapText="1"/>
      <protection/>
    </xf>
    <xf numFmtId="0" fontId="4" fillId="0" borderId="29" xfId="33" applyFont="1" applyBorder="1" applyAlignment="1">
      <alignment vertical="center" wrapText="1"/>
      <protection/>
    </xf>
    <xf numFmtId="0" fontId="4" fillId="0" borderId="33" xfId="33" applyFont="1" applyBorder="1" applyAlignment="1">
      <alignment vertical="center" wrapText="1"/>
      <protection/>
    </xf>
    <xf numFmtId="0" fontId="4" fillId="0" borderId="75" xfId="33" applyFont="1" applyBorder="1" applyAlignment="1">
      <alignment vertical="center" wrapText="1"/>
      <protection/>
    </xf>
    <xf numFmtId="0" fontId="4" fillId="0" borderId="46" xfId="33" applyFont="1" applyBorder="1" applyAlignment="1">
      <alignment horizontal="left"/>
      <protection/>
    </xf>
    <xf numFmtId="0" fontId="4" fillId="0" borderId="36" xfId="33" applyFont="1" applyBorder="1" applyAlignment="1">
      <alignment vertical="center" wrapText="1"/>
      <protection/>
    </xf>
    <xf numFmtId="0" fontId="4" fillId="0" borderId="31" xfId="33" applyFont="1" applyBorder="1" applyAlignment="1">
      <alignment vertical="center" wrapText="1"/>
      <protection/>
    </xf>
    <xf numFmtId="0" fontId="1" fillId="0" borderId="10" xfId="33" applyFont="1" applyBorder="1" applyAlignment="1">
      <alignment horizontal="center" vertical="center"/>
      <protection/>
    </xf>
    <xf numFmtId="0" fontId="1" fillId="0" borderId="54" xfId="33" applyFont="1" applyBorder="1" applyAlignment="1">
      <alignment horizontal="center"/>
      <protection/>
    </xf>
    <xf numFmtId="0" fontId="1" fillId="0" borderId="33" xfId="33" applyFont="1" applyBorder="1" applyAlignment="1">
      <alignment horizontal="center"/>
      <protection/>
    </xf>
    <xf numFmtId="1" fontId="1" fillId="39" borderId="40" xfId="33" applyNumberFormat="1" applyFont="1" applyFill="1" applyBorder="1" applyAlignment="1">
      <alignment horizontal="center" vertical="center" wrapText="1"/>
      <protection/>
    </xf>
    <xf numFmtId="0" fontId="4" fillId="0" borderId="76" xfId="33" applyFont="1" applyBorder="1" applyAlignment="1">
      <alignment horizontal="center" vertical="center" textRotation="90"/>
      <protection/>
    </xf>
    <xf numFmtId="0" fontId="4" fillId="0" borderId="32" xfId="33" applyFont="1" applyBorder="1" applyAlignment="1">
      <alignment vertical="center" wrapText="1"/>
      <protection/>
    </xf>
    <xf numFmtId="0" fontId="1" fillId="0" borderId="0" xfId="33" applyBorder="1" applyAlignment="1">
      <alignment vertical="center" wrapText="1"/>
      <protection/>
    </xf>
    <xf numFmtId="0" fontId="1" fillId="0" borderId="13" xfId="33" applyFont="1" applyBorder="1" applyAlignment="1">
      <alignment horizontal="center" vertical="center"/>
      <protection/>
    </xf>
    <xf numFmtId="0" fontId="1" fillId="0" borderId="31" xfId="33" applyFont="1" applyBorder="1" applyAlignment="1">
      <alignment horizontal="center" vertical="center" textRotation="90"/>
      <protection/>
    </xf>
    <xf numFmtId="1" fontId="1" fillId="0" borderId="13" xfId="33" applyNumberFormat="1" applyFont="1" applyBorder="1" applyAlignment="1">
      <alignment horizontal="center" vertical="center"/>
      <protection/>
    </xf>
    <xf numFmtId="0" fontId="1" fillId="0" borderId="63" xfId="33" applyFont="1" applyBorder="1" applyAlignment="1">
      <alignment horizontal="center"/>
      <protection/>
    </xf>
    <xf numFmtId="0" fontId="1" fillId="0" borderId="32" xfId="33" applyFont="1" applyBorder="1" applyAlignment="1">
      <alignment horizontal="center"/>
      <protection/>
    </xf>
    <xf numFmtId="0" fontId="1" fillId="0" borderId="13" xfId="33" applyFont="1" applyBorder="1" applyAlignment="1">
      <alignment horizontal="center" vertical="center" textRotation="90"/>
      <protection/>
    </xf>
    <xf numFmtId="0" fontId="4" fillId="0" borderId="41" xfId="33" applyFont="1" applyBorder="1" applyAlignment="1">
      <alignment horizontal="center" vertical="center" textRotation="90"/>
      <protection/>
    </xf>
    <xf numFmtId="0" fontId="4" fillId="0" borderId="77" xfId="33" applyFont="1" applyBorder="1" applyAlignment="1">
      <alignment horizontal="center" vertical="center" textRotation="90"/>
      <protection/>
    </xf>
    <xf numFmtId="0" fontId="1" fillId="0" borderId="36" xfId="33" applyFont="1" applyBorder="1" applyAlignment="1">
      <alignment horizontal="left" vertical="center" wrapText="1"/>
      <protection/>
    </xf>
    <xf numFmtId="0" fontId="1" fillId="0" borderId="12" xfId="33" applyFont="1" applyBorder="1" applyAlignment="1">
      <alignment horizontal="left" vertical="center" wrapText="1"/>
      <protection/>
    </xf>
    <xf numFmtId="0" fontId="1" fillId="0" borderId="31" xfId="33" applyFont="1" applyBorder="1" applyAlignment="1">
      <alignment horizontal="left" vertical="top" wrapText="1"/>
      <protection/>
    </xf>
    <xf numFmtId="0" fontId="1" fillId="0" borderId="13" xfId="33" applyFont="1" applyBorder="1" applyAlignment="1">
      <alignment horizontal="left" vertical="top" wrapText="1"/>
      <protection/>
    </xf>
    <xf numFmtId="0" fontId="1" fillId="0" borderId="30" xfId="33" applyFont="1" applyBorder="1" applyAlignment="1">
      <alignment horizontal="center" vertical="center"/>
      <protection/>
    </xf>
    <xf numFmtId="0" fontId="1" fillId="0" borderId="19" xfId="33" applyFont="1" applyBorder="1" applyAlignment="1">
      <alignment horizontal="center" vertical="center"/>
      <protection/>
    </xf>
    <xf numFmtId="1" fontId="1" fillId="0" borderId="12" xfId="33" applyNumberFormat="1" applyFont="1" applyBorder="1" applyAlignment="1">
      <alignment horizontal="center" vertical="center"/>
      <protection/>
    </xf>
    <xf numFmtId="0" fontId="4" fillId="0" borderId="78" xfId="33" applyFont="1" applyBorder="1" applyAlignment="1">
      <alignment vertical="center" wrapText="1"/>
      <protection/>
    </xf>
    <xf numFmtId="0" fontId="1" fillId="0" borderId="33" xfId="33" applyFont="1" applyBorder="1" applyAlignment="1">
      <alignment vertical="center" wrapText="1"/>
      <protection/>
    </xf>
    <xf numFmtId="0" fontId="1" fillId="0" borderId="78" xfId="33" applyFont="1" applyBorder="1" applyAlignment="1">
      <alignment vertical="center" wrapText="1"/>
      <protection/>
    </xf>
    <xf numFmtId="1" fontId="1" fillId="0" borderId="13" xfId="33" applyNumberFormat="1" applyFont="1" applyFill="1" applyBorder="1" applyAlignment="1">
      <alignment horizontal="center" vertical="center"/>
      <protection/>
    </xf>
    <xf numFmtId="1" fontId="1" fillId="40" borderId="25" xfId="33" applyNumberFormat="1" applyFont="1" applyFill="1" applyBorder="1" applyAlignment="1">
      <alignment horizontal="center" vertical="center"/>
      <protection/>
    </xf>
    <xf numFmtId="1" fontId="1" fillId="40" borderId="62" xfId="33" applyNumberFormat="1" applyFont="1" applyFill="1" applyBorder="1" applyAlignment="1">
      <alignment horizontal="center" vertical="center"/>
      <protection/>
    </xf>
    <xf numFmtId="1" fontId="1" fillId="40" borderId="21" xfId="33" applyNumberFormat="1" applyFont="1" applyFill="1" applyBorder="1" applyAlignment="1">
      <alignment horizontal="center" vertical="center"/>
      <protection/>
    </xf>
    <xf numFmtId="1" fontId="4" fillId="33" borderId="13" xfId="33" applyNumberFormat="1" applyFont="1" applyFill="1" applyBorder="1" applyAlignment="1">
      <alignment horizontal="center" vertical="center"/>
      <protection/>
    </xf>
    <xf numFmtId="1" fontId="1" fillId="40" borderId="79" xfId="33" applyNumberFormat="1" applyFont="1" applyFill="1" applyBorder="1" applyAlignment="1">
      <alignment horizontal="center" vertical="center"/>
      <protection/>
    </xf>
    <xf numFmtId="1" fontId="1" fillId="40" borderId="68" xfId="33" applyNumberFormat="1" applyFont="1" applyFill="1" applyBorder="1" applyAlignment="1">
      <alignment horizontal="center" vertical="center"/>
      <protection/>
    </xf>
    <xf numFmtId="1" fontId="6" fillId="34" borderId="13" xfId="33" applyNumberFormat="1" applyFont="1" applyFill="1" applyBorder="1" applyAlignment="1">
      <alignment horizontal="center" vertical="center"/>
      <protection/>
    </xf>
    <xf numFmtId="1" fontId="4" fillId="36" borderId="13" xfId="33" applyNumberFormat="1" applyFont="1" applyFill="1" applyBorder="1" applyAlignment="1">
      <alignment horizontal="center"/>
      <protection/>
    </xf>
    <xf numFmtId="1" fontId="1" fillId="0" borderId="25" xfId="33" applyNumberFormat="1" applyFont="1" applyBorder="1" applyAlignment="1">
      <alignment horizontal="center" vertical="center"/>
      <protection/>
    </xf>
    <xf numFmtId="1" fontId="1" fillId="0" borderId="44" xfId="33" applyNumberFormat="1" applyFont="1" applyBorder="1" applyAlignment="1">
      <alignment horizontal="center" vertical="center"/>
      <protection/>
    </xf>
    <xf numFmtId="1" fontId="1" fillId="40" borderId="13" xfId="33" applyNumberFormat="1" applyFont="1" applyFill="1" applyBorder="1" applyAlignment="1">
      <alignment horizontal="center" vertical="center"/>
      <protection/>
    </xf>
    <xf numFmtId="1" fontId="15" fillId="34" borderId="13" xfId="33" applyNumberFormat="1" applyFont="1" applyFill="1" applyBorder="1" applyAlignment="1">
      <alignment horizontal="center" vertical="center"/>
      <protection/>
    </xf>
    <xf numFmtId="1" fontId="1" fillId="0" borderId="79" xfId="33" applyNumberFormat="1" applyFont="1" applyFill="1" applyBorder="1" applyAlignment="1">
      <alignment horizontal="center" vertical="center"/>
      <protection/>
    </xf>
    <xf numFmtId="1" fontId="1" fillId="0" borderId="80" xfId="33" applyNumberFormat="1" applyFont="1" applyFill="1" applyBorder="1" applyAlignment="1">
      <alignment horizontal="center" vertical="center"/>
      <protection/>
    </xf>
    <xf numFmtId="1" fontId="4" fillId="42" borderId="13" xfId="33" applyNumberFormat="1" applyFont="1" applyFill="1" applyBorder="1" applyAlignment="1">
      <alignment horizontal="center"/>
      <protection/>
    </xf>
    <xf numFmtId="1" fontId="1" fillId="41" borderId="18" xfId="33" applyNumberFormat="1" applyFont="1" applyFill="1" applyBorder="1" applyAlignment="1">
      <alignment horizontal="center" vertical="center"/>
      <protection/>
    </xf>
    <xf numFmtId="1" fontId="1" fillId="41" borderId="31" xfId="33" applyNumberFormat="1" applyFont="1" applyFill="1" applyBorder="1" applyAlignment="1">
      <alignment horizontal="center" vertical="center"/>
      <protection/>
    </xf>
    <xf numFmtId="1" fontId="1" fillId="40" borderId="18" xfId="33" applyNumberFormat="1" applyFont="1" applyFill="1" applyBorder="1" applyAlignment="1">
      <alignment horizontal="center" vertical="center"/>
      <protection/>
    </xf>
    <xf numFmtId="1" fontId="1" fillId="40" borderId="31" xfId="33" applyNumberFormat="1" applyFont="1" applyFill="1" applyBorder="1" applyAlignment="1">
      <alignment horizontal="center" vertical="center"/>
      <protection/>
    </xf>
    <xf numFmtId="1" fontId="1" fillId="40" borderId="81" xfId="33" applyNumberFormat="1" applyFont="1" applyFill="1" applyBorder="1" applyAlignment="1">
      <alignment horizontal="center" vertical="center"/>
      <protection/>
    </xf>
    <xf numFmtId="1" fontId="1" fillId="40" borderId="82" xfId="33" applyNumberFormat="1" applyFont="1" applyFill="1" applyBorder="1" applyAlignment="1">
      <alignment horizontal="center" vertical="center"/>
      <protection/>
    </xf>
    <xf numFmtId="1" fontId="1" fillId="40" borderId="79" xfId="33" applyNumberFormat="1" applyFont="1" applyFill="1" applyBorder="1" applyAlignment="1">
      <alignment horizontal="center" vertical="center"/>
      <protection/>
    </xf>
    <xf numFmtId="1" fontId="1" fillId="40" borderId="80" xfId="33" applyNumberFormat="1" applyFont="1" applyFill="1" applyBorder="1" applyAlignment="1">
      <alignment horizontal="center" vertical="center"/>
      <protection/>
    </xf>
    <xf numFmtId="1" fontId="4" fillId="0" borderId="13" xfId="33" applyNumberFormat="1" applyFont="1" applyBorder="1" applyAlignment="1">
      <alignment horizontal="center"/>
      <protection/>
    </xf>
    <xf numFmtId="1" fontId="4" fillId="43" borderId="13" xfId="33" applyNumberFormat="1" applyFont="1" applyFill="1" applyBorder="1" applyAlignment="1">
      <alignment horizontal="center"/>
      <protection/>
    </xf>
    <xf numFmtId="1" fontId="4" fillId="44" borderId="13" xfId="33" applyNumberFormat="1" applyFont="1" applyFill="1" applyBorder="1" applyAlignment="1">
      <alignment horizontal="center"/>
      <protection/>
    </xf>
    <xf numFmtId="1" fontId="4" fillId="0" borderId="19" xfId="33" applyNumberFormat="1" applyFont="1" applyBorder="1" applyAlignment="1">
      <alignment horizontal="center"/>
      <protection/>
    </xf>
    <xf numFmtId="1" fontId="4" fillId="44" borderId="15" xfId="33" applyNumberFormat="1" applyFont="1" applyFill="1" applyBorder="1" applyAlignment="1">
      <alignment horizontal="center"/>
      <protection/>
    </xf>
    <xf numFmtId="1" fontId="11" fillId="34" borderId="33" xfId="33" applyNumberFormat="1" applyFont="1" applyFill="1" applyBorder="1" applyAlignment="1">
      <alignment horizontal="center" vertical="center"/>
      <protection/>
    </xf>
    <xf numFmtId="0" fontId="1" fillId="0" borderId="13" xfId="33" applyBorder="1" applyAlignment="1">
      <alignment vertical="top" wrapText="1"/>
      <protection/>
    </xf>
    <xf numFmtId="1" fontId="4" fillId="8" borderId="67" xfId="33" applyNumberFormat="1" applyFont="1" applyFill="1" applyBorder="1" applyAlignment="1">
      <alignment horizontal="center" vertical="center"/>
      <protection/>
    </xf>
    <xf numFmtId="1" fontId="4" fillId="8" borderId="83" xfId="33" applyNumberFormat="1" applyFont="1" applyFill="1" applyBorder="1" applyAlignment="1">
      <alignment horizontal="center" vertical="center"/>
      <protection/>
    </xf>
    <xf numFmtId="1" fontId="1" fillId="45" borderId="67" xfId="33" applyNumberFormat="1" applyFill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6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AF6D2"/>
      <rgbColor rgb="00CCFFCC"/>
      <rgbColor rgb="00FFFF99"/>
      <rgbColor rgb="0093CDD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54"/>
  <sheetViews>
    <sheetView tabSelected="1" zoomScale="85" zoomScaleNormal="85" zoomScalePageLayoutView="0" workbookViewId="0" topLeftCell="A34">
      <selection activeCell="AB61" sqref="AB61"/>
    </sheetView>
  </sheetViews>
  <sheetFormatPr defaultColWidth="8.7109375" defaultRowHeight="12.75"/>
  <cols>
    <col min="1" max="1" width="2.8515625" style="1" customWidth="1"/>
    <col min="2" max="2" width="10.28125" style="1" customWidth="1"/>
    <col min="3" max="3" width="20.421875" style="1" customWidth="1"/>
    <col min="4" max="4" width="8.7109375" style="1" customWidth="1"/>
    <col min="5" max="20" width="3.28125" style="1" customWidth="1"/>
    <col min="21" max="22" width="4.7109375" style="1" customWidth="1"/>
    <col min="23" max="24" width="2.7109375" style="1" customWidth="1"/>
    <col min="25" max="47" width="3.28125" style="1" customWidth="1"/>
    <col min="48" max="48" width="7.7109375" style="1" customWidth="1"/>
    <col min="49" max="49" width="5.28125" style="1" customWidth="1"/>
    <col min="50" max="59" width="2.7109375" style="1" customWidth="1"/>
    <col min="60" max="60" width="6.7109375" style="1" customWidth="1"/>
    <col min="61" max="16384" width="8.7109375" style="1" customWidth="1"/>
  </cols>
  <sheetData>
    <row r="1" ht="15">
      <c r="B1" s="2" t="s">
        <v>0</v>
      </c>
    </row>
    <row r="2" spans="2:17" ht="15.75" thickBot="1">
      <c r="B2" s="2" t="s">
        <v>189</v>
      </c>
      <c r="C2" s="3">
        <v>38037</v>
      </c>
      <c r="D2" s="488" t="s">
        <v>143</v>
      </c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</row>
    <row r="3" spans="1:60" ht="64.5" customHeight="1" thickBot="1">
      <c r="A3" s="473" t="s">
        <v>1</v>
      </c>
      <c r="B3" s="474" t="s">
        <v>2</v>
      </c>
      <c r="C3" s="475" t="s">
        <v>3</v>
      </c>
      <c r="D3" s="476" t="s">
        <v>4</v>
      </c>
      <c r="E3" s="23" t="s">
        <v>44</v>
      </c>
      <c r="F3" s="477" t="s">
        <v>6</v>
      </c>
      <c r="G3" s="477"/>
      <c r="H3" s="477"/>
      <c r="I3" s="5" t="s">
        <v>45</v>
      </c>
      <c r="J3" s="472" t="s">
        <v>8</v>
      </c>
      <c r="K3" s="472"/>
      <c r="L3" s="472"/>
      <c r="M3" s="472"/>
      <c r="N3" s="472" t="s">
        <v>9</v>
      </c>
      <c r="O3" s="472"/>
      <c r="P3" s="472"/>
      <c r="Q3" s="472"/>
      <c r="R3" s="6" t="s">
        <v>46</v>
      </c>
      <c r="S3" s="472" t="s">
        <v>11</v>
      </c>
      <c r="T3" s="472"/>
      <c r="U3" s="472"/>
      <c r="V3" s="24" t="s">
        <v>47</v>
      </c>
      <c r="W3" s="6" t="s">
        <v>48</v>
      </c>
      <c r="X3" s="472" t="s">
        <v>13</v>
      </c>
      <c r="Y3" s="472"/>
      <c r="Z3" s="472"/>
      <c r="AA3" s="472"/>
      <c r="AB3" s="6" t="s">
        <v>49</v>
      </c>
      <c r="AC3" s="472" t="s">
        <v>15</v>
      </c>
      <c r="AD3" s="472"/>
      <c r="AE3" s="472"/>
      <c r="AF3" s="6" t="s">
        <v>50</v>
      </c>
      <c r="AG3" s="472" t="s">
        <v>16</v>
      </c>
      <c r="AH3" s="472"/>
      <c r="AI3" s="472"/>
      <c r="AJ3" s="6" t="s">
        <v>51</v>
      </c>
      <c r="AK3" s="472" t="s">
        <v>18</v>
      </c>
      <c r="AL3" s="472"/>
      <c r="AM3" s="472"/>
      <c r="AN3" s="6" t="s">
        <v>52</v>
      </c>
      <c r="AO3" s="472" t="s">
        <v>19</v>
      </c>
      <c r="AP3" s="472"/>
      <c r="AQ3" s="472"/>
      <c r="AR3" s="472"/>
      <c r="AS3" s="6" t="s">
        <v>53</v>
      </c>
      <c r="AT3" s="472" t="s">
        <v>20</v>
      </c>
      <c r="AU3" s="472"/>
      <c r="AV3" s="472"/>
      <c r="AW3" s="24" t="s">
        <v>47</v>
      </c>
      <c r="AX3" s="6" t="s">
        <v>54</v>
      </c>
      <c r="AY3" s="472" t="s">
        <v>21</v>
      </c>
      <c r="AZ3" s="472"/>
      <c r="BA3" s="472"/>
      <c r="BB3" s="472"/>
      <c r="BC3" s="472" t="s">
        <v>22</v>
      </c>
      <c r="BD3" s="472"/>
      <c r="BE3" s="472"/>
      <c r="BF3" s="472"/>
      <c r="BG3" s="25" t="s">
        <v>23</v>
      </c>
      <c r="BH3" s="478" t="s">
        <v>24</v>
      </c>
    </row>
    <row r="4" spans="1:60" ht="12.75">
      <c r="A4" s="473"/>
      <c r="B4" s="474"/>
      <c r="C4" s="475"/>
      <c r="D4" s="476"/>
      <c r="E4" s="479" t="s">
        <v>25</v>
      </c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  <c r="S4" s="479"/>
      <c r="T4" s="479"/>
      <c r="U4" s="479"/>
      <c r="V4" s="479"/>
      <c r="W4" s="479"/>
      <c r="X4" s="479"/>
      <c r="Y4" s="479"/>
      <c r="Z4" s="479"/>
      <c r="AA4" s="479"/>
      <c r="AB4" s="479"/>
      <c r="AC4" s="479"/>
      <c r="AD4" s="479"/>
      <c r="AE4" s="479"/>
      <c r="AF4" s="479"/>
      <c r="AG4" s="479"/>
      <c r="AH4" s="479"/>
      <c r="AI4" s="479"/>
      <c r="AJ4" s="479"/>
      <c r="AK4" s="479"/>
      <c r="AL4" s="479"/>
      <c r="AM4" s="479"/>
      <c r="AN4" s="479"/>
      <c r="AO4" s="479"/>
      <c r="AP4" s="479"/>
      <c r="AQ4" s="479"/>
      <c r="AR4" s="479"/>
      <c r="AS4" s="479"/>
      <c r="AT4" s="479"/>
      <c r="AU4" s="479"/>
      <c r="AV4" s="479"/>
      <c r="AW4" s="479"/>
      <c r="AX4" s="479"/>
      <c r="AY4" s="479"/>
      <c r="AZ4" s="479"/>
      <c r="BA4" s="479"/>
      <c r="BB4" s="479"/>
      <c r="BC4" s="479"/>
      <c r="BD4" s="479"/>
      <c r="BE4" s="479"/>
      <c r="BF4" s="479"/>
      <c r="BG4" s="479"/>
      <c r="BH4" s="478"/>
    </row>
    <row r="5" spans="1:60" ht="12.75">
      <c r="A5" s="473"/>
      <c r="B5" s="474"/>
      <c r="C5" s="475"/>
      <c r="D5" s="476"/>
      <c r="E5" s="7">
        <v>35</v>
      </c>
      <c r="F5" s="8">
        <v>36</v>
      </c>
      <c r="G5" s="8">
        <v>37</v>
      </c>
      <c r="H5" s="8">
        <v>38</v>
      </c>
      <c r="I5" s="8">
        <v>39</v>
      </c>
      <c r="J5" s="8">
        <v>40</v>
      </c>
      <c r="K5" s="8">
        <v>41</v>
      </c>
      <c r="L5" s="8">
        <v>42</v>
      </c>
      <c r="M5" s="8">
        <v>43</v>
      </c>
      <c r="N5" s="8">
        <v>44</v>
      </c>
      <c r="O5" s="8">
        <v>45</v>
      </c>
      <c r="P5" s="8">
        <v>46</v>
      </c>
      <c r="Q5" s="8">
        <v>47</v>
      </c>
      <c r="R5" s="8">
        <v>48</v>
      </c>
      <c r="S5" s="8"/>
      <c r="T5" s="8"/>
      <c r="U5" s="8"/>
      <c r="V5" s="26"/>
      <c r="W5" s="8"/>
      <c r="X5" s="8">
        <v>1</v>
      </c>
      <c r="Y5" s="8">
        <v>2</v>
      </c>
      <c r="Z5" s="8">
        <v>3</v>
      </c>
      <c r="AA5" s="8">
        <v>4</v>
      </c>
      <c r="AB5" s="8">
        <v>5</v>
      </c>
      <c r="AC5" s="8">
        <v>6</v>
      </c>
      <c r="AD5" s="8">
        <v>7</v>
      </c>
      <c r="AE5" s="8">
        <v>8</v>
      </c>
      <c r="AF5" s="8">
        <v>9</v>
      </c>
      <c r="AG5" s="8">
        <v>10</v>
      </c>
      <c r="AH5" s="8">
        <v>11</v>
      </c>
      <c r="AI5" s="8">
        <v>12</v>
      </c>
      <c r="AJ5" s="8">
        <v>13</v>
      </c>
      <c r="AK5" s="8">
        <v>14</v>
      </c>
      <c r="AL5" s="8">
        <v>15</v>
      </c>
      <c r="AM5" s="8">
        <v>16</v>
      </c>
      <c r="AN5" s="8">
        <v>17</v>
      </c>
      <c r="AO5" s="8">
        <v>18</v>
      </c>
      <c r="AP5" s="8">
        <v>19</v>
      </c>
      <c r="AQ5" s="8">
        <v>20</v>
      </c>
      <c r="AR5" s="8">
        <v>21</v>
      </c>
      <c r="AS5" s="8">
        <v>22</v>
      </c>
      <c r="AT5" s="8">
        <v>23</v>
      </c>
      <c r="AU5" s="8">
        <v>24</v>
      </c>
      <c r="AV5" s="8">
        <v>25</v>
      </c>
      <c r="AW5" s="26"/>
      <c r="AX5" s="8">
        <v>26</v>
      </c>
      <c r="AY5" s="8">
        <v>27</v>
      </c>
      <c r="AZ5" s="8">
        <v>28</v>
      </c>
      <c r="BA5" s="8">
        <v>29</v>
      </c>
      <c r="BB5" s="8">
        <v>30</v>
      </c>
      <c r="BC5" s="8">
        <v>31</v>
      </c>
      <c r="BD5" s="8">
        <v>32</v>
      </c>
      <c r="BE5" s="8">
        <v>33</v>
      </c>
      <c r="BF5" s="8">
        <v>34</v>
      </c>
      <c r="BG5" s="27">
        <v>35</v>
      </c>
      <c r="BH5" s="478"/>
    </row>
    <row r="6" spans="1:60" ht="12.75">
      <c r="A6" s="473"/>
      <c r="B6" s="474"/>
      <c r="C6" s="475"/>
      <c r="D6" s="476"/>
      <c r="E6" s="479" t="s">
        <v>26</v>
      </c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  <c r="Z6" s="479"/>
      <c r="AA6" s="479"/>
      <c r="AB6" s="479"/>
      <c r="AC6" s="479"/>
      <c r="AD6" s="479"/>
      <c r="AE6" s="479"/>
      <c r="AF6" s="479"/>
      <c r="AG6" s="479"/>
      <c r="AH6" s="479"/>
      <c r="AI6" s="479"/>
      <c r="AJ6" s="479"/>
      <c r="AK6" s="479"/>
      <c r="AL6" s="479"/>
      <c r="AM6" s="479"/>
      <c r="AN6" s="479"/>
      <c r="AO6" s="479"/>
      <c r="AP6" s="479"/>
      <c r="AQ6" s="479"/>
      <c r="AR6" s="479"/>
      <c r="AS6" s="479"/>
      <c r="AT6" s="479"/>
      <c r="AU6" s="479"/>
      <c r="AV6" s="479"/>
      <c r="AW6" s="479"/>
      <c r="AX6" s="479"/>
      <c r="AY6" s="479"/>
      <c r="AZ6" s="479"/>
      <c r="BA6" s="479"/>
      <c r="BB6" s="479"/>
      <c r="BC6" s="479"/>
      <c r="BD6" s="479"/>
      <c r="BE6" s="479"/>
      <c r="BF6" s="479"/>
      <c r="BG6" s="479"/>
      <c r="BH6" s="478"/>
    </row>
    <row r="7" spans="1:60" ht="13.5" thickBot="1">
      <c r="A7" s="473"/>
      <c r="B7" s="474"/>
      <c r="C7" s="475"/>
      <c r="D7" s="476"/>
      <c r="E7" s="9">
        <v>1</v>
      </c>
      <c r="F7" s="10">
        <v>2</v>
      </c>
      <c r="G7" s="10">
        <v>3</v>
      </c>
      <c r="H7" s="10">
        <v>4</v>
      </c>
      <c r="I7" s="10">
        <v>5</v>
      </c>
      <c r="J7" s="10">
        <v>6</v>
      </c>
      <c r="K7" s="10">
        <v>7</v>
      </c>
      <c r="L7" s="10">
        <v>8</v>
      </c>
      <c r="M7" s="10">
        <v>9</v>
      </c>
      <c r="N7" s="10">
        <v>10</v>
      </c>
      <c r="O7" s="10">
        <v>11</v>
      </c>
      <c r="P7" s="10">
        <v>12</v>
      </c>
      <c r="Q7" s="10">
        <v>13</v>
      </c>
      <c r="R7" s="10">
        <v>14</v>
      </c>
      <c r="S7" s="10">
        <v>15</v>
      </c>
      <c r="T7" s="10">
        <v>16</v>
      </c>
      <c r="U7" s="10">
        <v>17</v>
      </c>
      <c r="V7" s="28"/>
      <c r="W7" s="10">
        <v>18</v>
      </c>
      <c r="X7" s="10">
        <v>19</v>
      </c>
      <c r="Y7" s="10">
        <v>20</v>
      </c>
      <c r="Z7" s="10">
        <v>21</v>
      </c>
      <c r="AA7" s="10">
        <v>22</v>
      </c>
      <c r="AB7" s="10">
        <v>23</v>
      </c>
      <c r="AC7" s="10">
        <v>24</v>
      </c>
      <c r="AD7" s="10">
        <v>25</v>
      </c>
      <c r="AE7" s="10">
        <v>26</v>
      </c>
      <c r="AF7" s="10">
        <v>27</v>
      </c>
      <c r="AG7" s="10">
        <v>28</v>
      </c>
      <c r="AH7" s="10">
        <v>29</v>
      </c>
      <c r="AI7" s="10">
        <v>30</v>
      </c>
      <c r="AJ7" s="10">
        <v>31</v>
      </c>
      <c r="AK7" s="10">
        <v>32</v>
      </c>
      <c r="AL7" s="10">
        <v>33</v>
      </c>
      <c r="AM7" s="10">
        <v>34</v>
      </c>
      <c r="AN7" s="10">
        <v>35</v>
      </c>
      <c r="AO7" s="10">
        <v>36</v>
      </c>
      <c r="AP7" s="10">
        <v>37</v>
      </c>
      <c r="AQ7" s="10">
        <v>38</v>
      </c>
      <c r="AR7" s="10">
        <v>39</v>
      </c>
      <c r="AS7" s="10">
        <v>40</v>
      </c>
      <c r="AT7" s="10">
        <v>41</v>
      </c>
      <c r="AU7" s="10">
        <v>42</v>
      </c>
      <c r="AV7" s="10">
        <v>43</v>
      </c>
      <c r="AW7" s="28"/>
      <c r="AX7" s="10">
        <v>44</v>
      </c>
      <c r="AY7" s="10">
        <v>45</v>
      </c>
      <c r="AZ7" s="10">
        <v>46</v>
      </c>
      <c r="BA7" s="10">
        <v>47</v>
      </c>
      <c r="BB7" s="10">
        <v>48</v>
      </c>
      <c r="BC7" s="10">
        <v>49</v>
      </c>
      <c r="BD7" s="10">
        <v>50</v>
      </c>
      <c r="BE7" s="10">
        <v>51</v>
      </c>
      <c r="BF7" s="10">
        <v>52</v>
      </c>
      <c r="BG7" s="29">
        <v>53</v>
      </c>
      <c r="BH7" s="478"/>
    </row>
    <row r="8" spans="1:60" ht="12.75" customHeight="1" thickBot="1">
      <c r="A8" s="480"/>
      <c r="B8" s="30" t="s">
        <v>56</v>
      </c>
      <c r="C8" s="31" t="s">
        <v>57</v>
      </c>
      <c r="D8" s="11" t="s">
        <v>27</v>
      </c>
      <c r="E8" s="49">
        <f aca="true" t="shared" si="0" ref="E8:T8">SUM(E9,E10,E13)</f>
        <v>10</v>
      </c>
      <c r="F8" s="49">
        <f t="shared" si="0"/>
        <v>10</v>
      </c>
      <c r="G8" s="49">
        <f t="shared" si="0"/>
        <v>10</v>
      </c>
      <c r="H8" s="49">
        <f t="shared" si="0"/>
        <v>8</v>
      </c>
      <c r="I8" s="49">
        <f t="shared" si="0"/>
        <v>8</v>
      </c>
      <c r="J8" s="49">
        <f t="shared" si="0"/>
        <v>10</v>
      </c>
      <c r="K8" s="49">
        <f t="shared" si="0"/>
        <v>8</v>
      </c>
      <c r="L8" s="49">
        <f t="shared" si="0"/>
        <v>10</v>
      </c>
      <c r="M8" s="49">
        <f t="shared" si="0"/>
        <v>8</v>
      </c>
      <c r="N8" s="49">
        <f t="shared" si="0"/>
        <v>8</v>
      </c>
      <c r="O8" s="49">
        <f t="shared" si="0"/>
        <v>8</v>
      </c>
      <c r="P8" s="49">
        <f t="shared" si="0"/>
        <v>8</v>
      </c>
      <c r="Q8" s="49">
        <f t="shared" si="0"/>
        <v>8</v>
      </c>
      <c r="R8" s="49">
        <f t="shared" si="0"/>
        <v>0</v>
      </c>
      <c r="S8" s="49">
        <f t="shared" si="0"/>
        <v>0</v>
      </c>
      <c r="T8" s="49">
        <f t="shared" si="0"/>
        <v>0</v>
      </c>
      <c r="U8" s="50"/>
      <c r="V8" s="33">
        <f aca="true" t="shared" si="1" ref="V8:V20">SUM(E8:T8)</f>
        <v>114</v>
      </c>
      <c r="W8" s="51"/>
      <c r="X8" s="51"/>
      <c r="Y8" s="32">
        <f aca="true" t="shared" si="2" ref="Y8:AU8">SUM(Y9,Y10,Y13)</f>
        <v>4</v>
      </c>
      <c r="Z8" s="32">
        <f t="shared" si="2"/>
        <v>4</v>
      </c>
      <c r="AA8" s="32">
        <f t="shared" si="2"/>
        <v>4</v>
      </c>
      <c r="AB8" s="32">
        <f t="shared" si="2"/>
        <v>4</v>
      </c>
      <c r="AC8" s="32">
        <f t="shared" si="2"/>
        <v>4</v>
      </c>
      <c r="AD8" s="32">
        <f t="shared" si="2"/>
        <v>4</v>
      </c>
      <c r="AE8" s="32">
        <f t="shared" si="2"/>
        <v>4</v>
      </c>
      <c r="AF8" s="32">
        <f t="shared" si="2"/>
        <v>4</v>
      </c>
      <c r="AG8" s="32">
        <f t="shared" si="2"/>
        <v>4</v>
      </c>
      <c r="AH8" s="32">
        <f t="shared" si="2"/>
        <v>4</v>
      </c>
      <c r="AI8" s="32">
        <f t="shared" si="2"/>
        <v>4</v>
      </c>
      <c r="AJ8" s="32">
        <f t="shared" si="2"/>
        <v>4</v>
      </c>
      <c r="AK8" s="32">
        <f t="shared" si="2"/>
        <v>4</v>
      </c>
      <c r="AL8" s="32">
        <f t="shared" si="2"/>
        <v>4</v>
      </c>
      <c r="AM8" s="32">
        <f t="shared" si="2"/>
        <v>4</v>
      </c>
      <c r="AN8" s="32">
        <f t="shared" si="2"/>
        <v>4</v>
      </c>
      <c r="AO8" s="32">
        <f t="shared" si="2"/>
        <v>4</v>
      </c>
      <c r="AP8" s="32">
        <f t="shared" si="2"/>
        <v>4</v>
      </c>
      <c r="AQ8" s="32">
        <f t="shared" si="2"/>
        <v>0</v>
      </c>
      <c r="AR8" s="32">
        <f t="shared" si="2"/>
        <v>0</v>
      </c>
      <c r="AS8" s="32">
        <f t="shared" si="2"/>
        <v>0</v>
      </c>
      <c r="AT8" s="32">
        <f t="shared" si="2"/>
        <v>0</v>
      </c>
      <c r="AU8" s="32">
        <f t="shared" si="2"/>
        <v>0</v>
      </c>
      <c r="AV8" s="50"/>
      <c r="AW8" s="33">
        <f aca="true" t="shared" si="3" ref="AW8:AW37">SUM(Y8:AU8)</f>
        <v>72</v>
      </c>
      <c r="AX8" s="50"/>
      <c r="AY8" s="50"/>
      <c r="AZ8" s="50"/>
      <c r="BA8" s="50"/>
      <c r="BB8" s="50"/>
      <c r="BC8" s="50"/>
      <c r="BD8" s="50"/>
      <c r="BE8" s="50"/>
      <c r="BF8" s="50"/>
      <c r="BG8" s="52"/>
      <c r="BH8" s="34">
        <f>SUM(V8,AW8)</f>
        <v>186</v>
      </c>
    </row>
    <row r="9" spans="1:60" ht="15" customHeight="1" thickBot="1">
      <c r="A9" s="480"/>
      <c r="B9" s="53" t="s">
        <v>58</v>
      </c>
      <c r="C9" s="54" t="s">
        <v>34</v>
      </c>
      <c r="D9" s="35" t="s">
        <v>27</v>
      </c>
      <c r="E9" s="55">
        <v>4</v>
      </c>
      <c r="F9" s="37">
        <v>4</v>
      </c>
      <c r="G9" s="37">
        <v>4</v>
      </c>
      <c r="H9" s="37">
        <v>4</v>
      </c>
      <c r="I9" s="37">
        <v>4</v>
      </c>
      <c r="J9" s="37">
        <v>4</v>
      </c>
      <c r="K9" s="37">
        <v>4</v>
      </c>
      <c r="L9" s="37">
        <v>4</v>
      </c>
      <c r="M9" s="37">
        <v>4</v>
      </c>
      <c r="N9" s="37">
        <v>4</v>
      </c>
      <c r="O9" s="37">
        <v>4</v>
      </c>
      <c r="P9" s="37">
        <v>2</v>
      </c>
      <c r="Q9" s="37">
        <v>2</v>
      </c>
      <c r="R9" s="325"/>
      <c r="S9" s="325"/>
      <c r="T9" s="325"/>
      <c r="U9" s="56" t="s">
        <v>31</v>
      </c>
      <c r="V9" s="57">
        <f t="shared" si="1"/>
        <v>48</v>
      </c>
      <c r="W9" s="58"/>
      <c r="X9" s="58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35"/>
      <c r="AQ9" s="330"/>
      <c r="AR9" s="331"/>
      <c r="AS9" s="331"/>
      <c r="AT9" s="331"/>
      <c r="AU9" s="331"/>
      <c r="AV9" s="56"/>
      <c r="AW9" s="22">
        <f t="shared" si="3"/>
        <v>0</v>
      </c>
      <c r="AX9" s="39"/>
      <c r="AY9" s="39"/>
      <c r="AZ9" s="39"/>
      <c r="BA9" s="39"/>
      <c r="BB9" s="39"/>
      <c r="BC9" s="39"/>
      <c r="BD9" s="39"/>
      <c r="BE9" s="39"/>
      <c r="BF9" s="39"/>
      <c r="BG9" s="59"/>
      <c r="BH9" s="41">
        <f>SUM(E9:T9,Y9:AU9)</f>
        <v>48</v>
      </c>
    </row>
    <row r="10" spans="1:60" ht="13.5" thickBot="1">
      <c r="A10" s="480"/>
      <c r="B10" s="12" t="s">
        <v>59</v>
      </c>
      <c r="C10" s="13" t="s">
        <v>32</v>
      </c>
      <c r="D10" s="14" t="s">
        <v>27</v>
      </c>
      <c r="E10" s="60">
        <v>4</v>
      </c>
      <c r="F10" s="43">
        <v>4</v>
      </c>
      <c r="G10" s="43">
        <v>4</v>
      </c>
      <c r="H10" s="43">
        <v>2</v>
      </c>
      <c r="I10" s="43">
        <v>2</v>
      </c>
      <c r="J10" s="43">
        <v>4</v>
      </c>
      <c r="K10" s="43">
        <v>2</v>
      </c>
      <c r="L10" s="43">
        <v>2</v>
      </c>
      <c r="M10" s="43">
        <v>2</v>
      </c>
      <c r="N10" s="43">
        <v>2</v>
      </c>
      <c r="O10" s="43">
        <v>2</v>
      </c>
      <c r="P10" s="43">
        <v>2</v>
      </c>
      <c r="Q10" s="43">
        <v>2</v>
      </c>
      <c r="R10" s="326"/>
      <c r="S10" s="326"/>
      <c r="T10" s="326"/>
      <c r="U10" s="44" t="s">
        <v>28</v>
      </c>
      <c r="V10" s="47">
        <f t="shared" si="1"/>
        <v>34</v>
      </c>
      <c r="W10" s="61"/>
      <c r="X10" s="61"/>
      <c r="Y10" s="17">
        <v>2</v>
      </c>
      <c r="Z10" s="43">
        <v>2</v>
      </c>
      <c r="AA10" s="43">
        <v>2</v>
      </c>
      <c r="AB10" s="43">
        <v>2</v>
      </c>
      <c r="AC10" s="43">
        <v>2</v>
      </c>
      <c r="AD10" s="43">
        <v>2</v>
      </c>
      <c r="AE10" s="43">
        <v>2</v>
      </c>
      <c r="AF10" s="43">
        <v>2</v>
      </c>
      <c r="AG10" s="43">
        <v>2</v>
      </c>
      <c r="AH10" s="43">
        <v>2</v>
      </c>
      <c r="AI10" s="43">
        <v>2</v>
      </c>
      <c r="AJ10" s="43">
        <v>2</v>
      </c>
      <c r="AK10" s="43">
        <v>2</v>
      </c>
      <c r="AL10" s="43">
        <v>2</v>
      </c>
      <c r="AM10" s="43">
        <v>2</v>
      </c>
      <c r="AN10" s="43">
        <v>2</v>
      </c>
      <c r="AO10" s="43">
        <v>2</v>
      </c>
      <c r="AP10" s="336">
        <v>2</v>
      </c>
      <c r="AQ10" s="332"/>
      <c r="AR10" s="332"/>
      <c r="AS10" s="332"/>
      <c r="AT10" s="332"/>
      <c r="AU10" s="332"/>
      <c r="AV10" s="44" t="s">
        <v>28</v>
      </c>
      <c r="AW10" s="22">
        <f>SUM(Y10:AQ10)</f>
        <v>36</v>
      </c>
      <c r="AX10" s="45"/>
      <c r="AY10" s="45"/>
      <c r="AZ10" s="45"/>
      <c r="BA10" s="45"/>
      <c r="BB10" s="45"/>
      <c r="BC10" s="45"/>
      <c r="BD10" s="45"/>
      <c r="BE10" s="45"/>
      <c r="BF10" s="45"/>
      <c r="BG10" s="62"/>
      <c r="BH10" s="63">
        <f>SUM(V10,AW10)</f>
        <v>70</v>
      </c>
    </row>
    <row r="11" spans="1:60" ht="12.75" customHeight="1" hidden="1">
      <c r="A11" s="480"/>
      <c r="B11" s="481" t="s">
        <v>60</v>
      </c>
      <c r="C11" s="482" t="s">
        <v>32</v>
      </c>
      <c r="D11" s="14" t="s">
        <v>27</v>
      </c>
      <c r="E11" s="60">
        <v>2</v>
      </c>
      <c r="F11" s="43">
        <v>2</v>
      </c>
      <c r="G11" s="43">
        <v>2</v>
      </c>
      <c r="H11" s="43">
        <v>2</v>
      </c>
      <c r="I11" s="43">
        <v>2</v>
      </c>
      <c r="J11" s="43">
        <v>2</v>
      </c>
      <c r="K11" s="43">
        <v>2</v>
      </c>
      <c r="L11" s="43">
        <v>2</v>
      </c>
      <c r="M11" s="43">
        <v>2</v>
      </c>
      <c r="N11" s="43">
        <v>2</v>
      </c>
      <c r="O11" s="43">
        <v>2</v>
      </c>
      <c r="P11" s="43">
        <v>2</v>
      </c>
      <c r="Q11" s="43">
        <v>2</v>
      </c>
      <c r="R11" s="326">
        <v>2</v>
      </c>
      <c r="S11" s="326"/>
      <c r="T11" s="326"/>
      <c r="U11" s="44"/>
      <c r="V11" s="47">
        <f t="shared" si="1"/>
        <v>28</v>
      </c>
      <c r="W11" s="61"/>
      <c r="X11" s="61"/>
      <c r="Y11" s="43">
        <v>2</v>
      </c>
      <c r="Z11" s="43">
        <v>2</v>
      </c>
      <c r="AA11" s="43">
        <v>2</v>
      </c>
      <c r="AB11" s="43">
        <v>2</v>
      </c>
      <c r="AC11" s="43">
        <v>2</v>
      </c>
      <c r="AD11" s="43">
        <v>2</v>
      </c>
      <c r="AE11" s="43">
        <v>2</v>
      </c>
      <c r="AF11" s="43">
        <v>2</v>
      </c>
      <c r="AG11" s="43">
        <v>2</v>
      </c>
      <c r="AH11" s="43">
        <v>2</v>
      </c>
      <c r="AI11" s="43">
        <v>2</v>
      </c>
      <c r="AJ11" s="43">
        <v>2</v>
      </c>
      <c r="AK11" s="43">
        <v>2</v>
      </c>
      <c r="AL11" s="43">
        <v>2</v>
      </c>
      <c r="AM11" s="43">
        <v>2</v>
      </c>
      <c r="AN11" s="43">
        <v>2</v>
      </c>
      <c r="AO11" s="43">
        <v>4</v>
      </c>
      <c r="AP11" s="336"/>
      <c r="AQ11" s="332"/>
      <c r="AR11" s="332"/>
      <c r="AS11" s="332"/>
      <c r="AT11" s="332"/>
      <c r="AU11" s="332"/>
      <c r="AV11" s="44"/>
      <c r="AW11" s="22">
        <f t="shared" si="3"/>
        <v>36</v>
      </c>
      <c r="AX11" s="45"/>
      <c r="AY11" s="45"/>
      <c r="AZ11" s="45"/>
      <c r="BA11" s="45"/>
      <c r="BB11" s="45"/>
      <c r="BC11" s="45"/>
      <c r="BD11" s="45"/>
      <c r="BE11" s="45"/>
      <c r="BF11" s="45"/>
      <c r="BG11" s="62"/>
      <c r="BH11" s="48">
        <f>SUM(E11:T11,Y11:AU11)</f>
        <v>64</v>
      </c>
    </row>
    <row r="12" spans="1:60" ht="12.75" hidden="1">
      <c r="A12" s="480"/>
      <c r="B12" s="481"/>
      <c r="C12" s="482"/>
      <c r="D12" s="20" t="s">
        <v>41</v>
      </c>
      <c r="E12" s="64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327">
        <v>0</v>
      </c>
      <c r="S12" s="327"/>
      <c r="T12" s="327"/>
      <c r="U12" s="44"/>
      <c r="V12" s="65">
        <f t="shared" si="1"/>
        <v>0</v>
      </c>
      <c r="W12" s="61"/>
      <c r="X12" s="61"/>
      <c r="Y12" s="19">
        <v>0</v>
      </c>
      <c r="Z12" s="19">
        <v>1</v>
      </c>
      <c r="AA12" s="19">
        <v>1</v>
      </c>
      <c r="AB12" s="19">
        <v>0</v>
      </c>
      <c r="AC12" s="19">
        <v>1</v>
      </c>
      <c r="AD12" s="19">
        <v>1</v>
      </c>
      <c r="AE12" s="19">
        <v>0</v>
      </c>
      <c r="AF12" s="19">
        <v>0</v>
      </c>
      <c r="AG12" s="19">
        <v>1</v>
      </c>
      <c r="AH12" s="19">
        <v>0</v>
      </c>
      <c r="AI12" s="19">
        <v>1</v>
      </c>
      <c r="AJ12" s="19">
        <v>0</v>
      </c>
      <c r="AK12" s="19">
        <v>1</v>
      </c>
      <c r="AL12" s="19">
        <v>1</v>
      </c>
      <c r="AM12" s="19">
        <v>1</v>
      </c>
      <c r="AN12" s="19">
        <v>0</v>
      </c>
      <c r="AO12" s="19">
        <v>1</v>
      </c>
      <c r="AP12" s="337"/>
      <c r="AQ12" s="333"/>
      <c r="AR12" s="332"/>
      <c r="AS12" s="332"/>
      <c r="AT12" s="332"/>
      <c r="AU12" s="332"/>
      <c r="AV12" s="44"/>
      <c r="AW12" s="66">
        <f t="shared" si="3"/>
        <v>10</v>
      </c>
      <c r="AX12" s="45"/>
      <c r="AY12" s="45"/>
      <c r="AZ12" s="45"/>
      <c r="BA12" s="45"/>
      <c r="BB12" s="45"/>
      <c r="BC12" s="45"/>
      <c r="BD12" s="45"/>
      <c r="BE12" s="45"/>
      <c r="BF12" s="45"/>
      <c r="BG12" s="62"/>
      <c r="BH12" s="67">
        <f>SUM(E12:T12,Y12:AU12)</f>
        <v>10</v>
      </c>
    </row>
    <row r="13" spans="1:60" ht="13.5" thickBot="1">
      <c r="A13" s="480"/>
      <c r="B13" s="12" t="s">
        <v>60</v>
      </c>
      <c r="C13" s="13" t="s">
        <v>35</v>
      </c>
      <c r="D13" s="14" t="s">
        <v>27</v>
      </c>
      <c r="E13" s="60">
        <v>2</v>
      </c>
      <c r="F13" s="42">
        <v>2</v>
      </c>
      <c r="G13" s="42">
        <v>2</v>
      </c>
      <c r="H13" s="42">
        <v>2</v>
      </c>
      <c r="I13" s="42">
        <v>2</v>
      </c>
      <c r="J13" s="42">
        <v>2</v>
      </c>
      <c r="K13" s="42">
        <v>2</v>
      </c>
      <c r="L13" s="42">
        <v>4</v>
      </c>
      <c r="M13" s="42">
        <v>2</v>
      </c>
      <c r="N13" s="42">
        <v>2</v>
      </c>
      <c r="O13" s="42">
        <v>2</v>
      </c>
      <c r="P13" s="42">
        <v>4</v>
      </c>
      <c r="Q13" s="42">
        <v>4</v>
      </c>
      <c r="R13" s="328"/>
      <c r="S13" s="328"/>
      <c r="T13" s="328"/>
      <c r="U13" s="44" t="s">
        <v>36</v>
      </c>
      <c r="V13" s="47">
        <f t="shared" si="1"/>
        <v>32</v>
      </c>
      <c r="W13" s="61"/>
      <c r="X13" s="61"/>
      <c r="Y13" s="17">
        <v>2</v>
      </c>
      <c r="Z13" s="43">
        <v>2</v>
      </c>
      <c r="AA13" s="43">
        <v>2</v>
      </c>
      <c r="AB13" s="43">
        <v>2</v>
      </c>
      <c r="AC13" s="43">
        <v>2</v>
      </c>
      <c r="AD13" s="43">
        <v>2</v>
      </c>
      <c r="AE13" s="43">
        <v>2</v>
      </c>
      <c r="AF13" s="43">
        <v>2</v>
      </c>
      <c r="AG13" s="43">
        <v>2</v>
      </c>
      <c r="AH13" s="43">
        <v>2</v>
      </c>
      <c r="AI13" s="43">
        <v>2</v>
      </c>
      <c r="AJ13" s="43">
        <v>2</v>
      </c>
      <c r="AK13" s="43">
        <v>2</v>
      </c>
      <c r="AL13" s="43">
        <v>2</v>
      </c>
      <c r="AM13" s="43">
        <v>2</v>
      </c>
      <c r="AN13" s="43">
        <v>2</v>
      </c>
      <c r="AO13" s="43">
        <v>2</v>
      </c>
      <c r="AP13" s="336">
        <v>2</v>
      </c>
      <c r="AQ13" s="332"/>
      <c r="AR13" s="332"/>
      <c r="AS13" s="332"/>
      <c r="AT13" s="332"/>
      <c r="AU13" s="332"/>
      <c r="AV13" s="44" t="s">
        <v>31</v>
      </c>
      <c r="AW13" s="22">
        <f t="shared" si="3"/>
        <v>36</v>
      </c>
      <c r="AX13" s="45"/>
      <c r="AY13" s="45"/>
      <c r="AZ13" s="45"/>
      <c r="BA13" s="45"/>
      <c r="BB13" s="45"/>
      <c r="BC13" s="45"/>
      <c r="BD13" s="45"/>
      <c r="BE13" s="45"/>
      <c r="BF13" s="45"/>
      <c r="BG13" s="62"/>
      <c r="BH13" s="48">
        <f>SUM(E13:T13,Y13:AU13)</f>
        <v>68</v>
      </c>
    </row>
    <row r="14" spans="1:60" ht="12.75" customHeight="1" thickBot="1">
      <c r="A14" s="480"/>
      <c r="B14" s="447" t="s">
        <v>61</v>
      </c>
      <c r="C14" s="448" t="s">
        <v>62</v>
      </c>
      <c r="D14" s="11" t="s">
        <v>27</v>
      </c>
      <c r="E14" s="32">
        <f aca="true" t="shared" si="4" ref="E14:T14">SUM(E15,E16)</f>
        <v>6</v>
      </c>
      <c r="F14" s="32">
        <f t="shared" si="4"/>
        <v>6</v>
      </c>
      <c r="G14" s="32">
        <f t="shared" si="4"/>
        <v>4</v>
      </c>
      <c r="H14" s="32">
        <f t="shared" si="4"/>
        <v>6</v>
      </c>
      <c r="I14" s="32">
        <f t="shared" si="4"/>
        <v>8</v>
      </c>
      <c r="J14" s="32">
        <f t="shared" si="4"/>
        <v>6</v>
      </c>
      <c r="K14" s="32">
        <f t="shared" si="4"/>
        <v>8</v>
      </c>
      <c r="L14" s="32">
        <f t="shared" si="4"/>
        <v>6</v>
      </c>
      <c r="M14" s="32">
        <f t="shared" si="4"/>
        <v>6</v>
      </c>
      <c r="N14" s="32">
        <f t="shared" si="4"/>
        <v>6</v>
      </c>
      <c r="O14" s="32">
        <f t="shared" si="4"/>
        <v>6</v>
      </c>
      <c r="P14" s="32">
        <f t="shared" si="4"/>
        <v>6</v>
      </c>
      <c r="Q14" s="32">
        <f t="shared" si="4"/>
        <v>6</v>
      </c>
      <c r="R14" s="32">
        <f t="shared" si="4"/>
        <v>0</v>
      </c>
      <c r="S14" s="32">
        <f t="shared" si="4"/>
        <v>0</v>
      </c>
      <c r="T14" s="32">
        <f t="shared" si="4"/>
        <v>0</v>
      </c>
      <c r="U14" s="50"/>
      <c r="V14" s="33">
        <f t="shared" si="1"/>
        <v>80</v>
      </c>
      <c r="W14" s="51"/>
      <c r="X14" s="51"/>
      <c r="Y14" s="32">
        <f aca="true" t="shared" si="5" ref="Y14:AU14">SUM(Y15,Y16)</f>
        <v>2</v>
      </c>
      <c r="Z14" s="32">
        <f t="shared" si="5"/>
        <v>2</v>
      </c>
      <c r="AA14" s="32">
        <f t="shared" si="5"/>
        <v>2</v>
      </c>
      <c r="AB14" s="32">
        <f t="shared" si="5"/>
        <v>2</v>
      </c>
      <c r="AC14" s="32">
        <f t="shared" si="5"/>
        <v>2</v>
      </c>
      <c r="AD14" s="32">
        <f t="shared" si="5"/>
        <v>2</v>
      </c>
      <c r="AE14" s="32">
        <f t="shared" si="5"/>
        <v>2</v>
      </c>
      <c r="AF14" s="32">
        <f t="shared" si="5"/>
        <v>2</v>
      </c>
      <c r="AG14" s="32">
        <f t="shared" si="5"/>
        <v>2</v>
      </c>
      <c r="AH14" s="32">
        <f t="shared" si="5"/>
        <v>2</v>
      </c>
      <c r="AI14" s="32">
        <f t="shared" si="5"/>
        <v>2</v>
      </c>
      <c r="AJ14" s="32">
        <f t="shared" si="5"/>
        <v>2</v>
      </c>
      <c r="AK14" s="32">
        <f t="shared" si="5"/>
        <v>2</v>
      </c>
      <c r="AL14" s="32">
        <f t="shared" si="5"/>
        <v>2</v>
      </c>
      <c r="AM14" s="32">
        <f t="shared" si="5"/>
        <v>2</v>
      </c>
      <c r="AN14" s="32">
        <f t="shared" si="5"/>
        <v>2</v>
      </c>
      <c r="AO14" s="32">
        <f t="shared" si="5"/>
        <v>0</v>
      </c>
      <c r="AP14" s="32">
        <f t="shared" si="5"/>
        <v>0</v>
      </c>
      <c r="AQ14" s="32">
        <f t="shared" si="5"/>
        <v>0</v>
      </c>
      <c r="AR14" s="32">
        <f t="shared" si="5"/>
        <v>0</v>
      </c>
      <c r="AS14" s="32">
        <f t="shared" si="5"/>
        <v>0</v>
      </c>
      <c r="AT14" s="32">
        <f t="shared" si="5"/>
        <v>0</v>
      </c>
      <c r="AU14" s="32">
        <f t="shared" si="5"/>
        <v>0</v>
      </c>
      <c r="AV14" s="50"/>
      <c r="AW14" s="33">
        <f t="shared" si="3"/>
        <v>32</v>
      </c>
      <c r="AX14" s="50"/>
      <c r="AY14" s="50"/>
      <c r="AZ14" s="50"/>
      <c r="BA14" s="50"/>
      <c r="BB14" s="50"/>
      <c r="BC14" s="50"/>
      <c r="BD14" s="50"/>
      <c r="BE14" s="50"/>
      <c r="BF14" s="50"/>
      <c r="BG14" s="68"/>
      <c r="BH14" s="34">
        <f>SUM(V14,AW14)</f>
        <v>112</v>
      </c>
    </row>
    <row r="15" spans="1:60" ht="12.75" customHeight="1">
      <c r="A15" s="480"/>
      <c r="B15" s="53" t="s">
        <v>63</v>
      </c>
      <c r="C15" s="54" t="s">
        <v>33</v>
      </c>
      <c r="D15" s="35" t="s">
        <v>27</v>
      </c>
      <c r="E15" s="36">
        <v>4</v>
      </c>
      <c r="F15" s="37">
        <v>4</v>
      </c>
      <c r="G15" s="37">
        <v>2</v>
      </c>
      <c r="H15" s="37">
        <v>2</v>
      </c>
      <c r="I15" s="37">
        <v>4</v>
      </c>
      <c r="J15" s="37">
        <v>4</v>
      </c>
      <c r="K15" s="37">
        <v>4</v>
      </c>
      <c r="L15" s="37">
        <v>4</v>
      </c>
      <c r="M15" s="37">
        <v>4</v>
      </c>
      <c r="N15" s="37">
        <v>4</v>
      </c>
      <c r="O15" s="37">
        <v>4</v>
      </c>
      <c r="P15" s="37">
        <v>4</v>
      </c>
      <c r="Q15" s="37">
        <v>4</v>
      </c>
      <c r="R15" s="325"/>
      <c r="S15" s="325"/>
      <c r="T15" s="325"/>
      <c r="U15" s="56" t="s">
        <v>31</v>
      </c>
      <c r="V15" s="57">
        <f t="shared" si="1"/>
        <v>48</v>
      </c>
      <c r="W15" s="58"/>
      <c r="X15" s="58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38"/>
      <c r="AQ15" s="331"/>
      <c r="AR15" s="331"/>
      <c r="AS15" s="331"/>
      <c r="AT15" s="331"/>
      <c r="AU15" s="331"/>
      <c r="AV15" s="56"/>
      <c r="AW15" s="22">
        <f t="shared" si="3"/>
        <v>0</v>
      </c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41">
        <f>SUM(E15:T15,Y15:AU15)</f>
        <v>48</v>
      </c>
    </row>
    <row r="16" spans="1:60" ht="12.75" customHeight="1">
      <c r="A16" s="480"/>
      <c r="B16" s="12" t="s">
        <v>103</v>
      </c>
      <c r="C16" s="13" t="s">
        <v>145</v>
      </c>
      <c r="D16" s="14" t="s">
        <v>27</v>
      </c>
      <c r="E16" s="42">
        <v>2</v>
      </c>
      <c r="F16" s="43">
        <v>2</v>
      </c>
      <c r="G16" s="43">
        <v>2</v>
      </c>
      <c r="H16" s="43">
        <v>4</v>
      </c>
      <c r="I16" s="43">
        <v>4</v>
      </c>
      <c r="J16" s="43">
        <v>2</v>
      </c>
      <c r="K16" s="43">
        <v>4</v>
      </c>
      <c r="L16" s="43">
        <v>2</v>
      </c>
      <c r="M16" s="43">
        <v>2</v>
      </c>
      <c r="N16" s="43">
        <v>2</v>
      </c>
      <c r="O16" s="43">
        <v>2</v>
      </c>
      <c r="P16" s="43">
        <v>2</v>
      </c>
      <c r="Q16" s="43">
        <v>2</v>
      </c>
      <c r="R16" s="326"/>
      <c r="S16" s="326"/>
      <c r="T16" s="326"/>
      <c r="U16" s="44" t="s">
        <v>28</v>
      </c>
      <c r="V16" s="47">
        <f t="shared" si="1"/>
        <v>32</v>
      </c>
      <c r="W16" s="61"/>
      <c r="X16" s="61"/>
      <c r="Y16" s="43">
        <v>2</v>
      </c>
      <c r="Z16" s="43">
        <v>2</v>
      </c>
      <c r="AA16" s="43">
        <v>2</v>
      </c>
      <c r="AB16" s="43">
        <v>2</v>
      </c>
      <c r="AC16" s="43">
        <v>2</v>
      </c>
      <c r="AD16" s="43">
        <v>2</v>
      </c>
      <c r="AE16" s="43">
        <v>2</v>
      </c>
      <c r="AF16" s="43">
        <v>2</v>
      </c>
      <c r="AG16" s="43">
        <v>2</v>
      </c>
      <c r="AH16" s="43">
        <v>2</v>
      </c>
      <c r="AI16" s="43">
        <v>2</v>
      </c>
      <c r="AJ16" s="43">
        <v>2</v>
      </c>
      <c r="AK16" s="43">
        <v>2</v>
      </c>
      <c r="AL16" s="43">
        <v>2</v>
      </c>
      <c r="AM16" s="43">
        <v>2</v>
      </c>
      <c r="AN16" s="43">
        <v>2</v>
      </c>
      <c r="AO16" s="43">
        <v>0</v>
      </c>
      <c r="AP16" s="336">
        <v>0</v>
      </c>
      <c r="AQ16" s="332"/>
      <c r="AR16" s="332"/>
      <c r="AS16" s="332"/>
      <c r="AT16" s="332"/>
      <c r="AU16" s="332"/>
      <c r="AV16" s="44" t="s">
        <v>31</v>
      </c>
      <c r="AW16" s="22">
        <f t="shared" si="3"/>
        <v>32</v>
      </c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8">
        <f>SUM(E16:T16,Y16:AU16)</f>
        <v>64</v>
      </c>
    </row>
    <row r="17" spans="1:60" ht="19.5" customHeight="1">
      <c r="A17" s="480"/>
      <c r="B17" s="30" t="s">
        <v>66</v>
      </c>
      <c r="C17" s="31" t="s">
        <v>67</v>
      </c>
      <c r="D17" s="11" t="s">
        <v>27</v>
      </c>
      <c r="E17" s="32">
        <f aca="true" t="shared" si="6" ref="E17:T17">SUM(E18,E31)</f>
        <v>20</v>
      </c>
      <c r="F17" s="32">
        <f t="shared" si="6"/>
        <v>20</v>
      </c>
      <c r="G17" s="32">
        <f t="shared" si="6"/>
        <v>22</v>
      </c>
      <c r="H17" s="32">
        <f t="shared" si="6"/>
        <v>22</v>
      </c>
      <c r="I17" s="32">
        <f t="shared" si="6"/>
        <v>20</v>
      </c>
      <c r="J17" s="32">
        <f t="shared" si="6"/>
        <v>20</v>
      </c>
      <c r="K17" s="32">
        <f t="shared" si="6"/>
        <v>20</v>
      </c>
      <c r="L17" s="32">
        <f t="shared" si="6"/>
        <v>20</v>
      </c>
      <c r="M17" s="32">
        <f t="shared" si="6"/>
        <v>22</v>
      </c>
      <c r="N17" s="32">
        <f t="shared" si="6"/>
        <v>22</v>
      </c>
      <c r="O17" s="32">
        <f t="shared" si="6"/>
        <v>22</v>
      </c>
      <c r="P17" s="32">
        <f t="shared" si="6"/>
        <v>22</v>
      </c>
      <c r="Q17" s="32">
        <f t="shared" si="6"/>
        <v>22</v>
      </c>
      <c r="R17" s="32">
        <f t="shared" si="6"/>
        <v>36</v>
      </c>
      <c r="S17" s="32">
        <f t="shared" si="6"/>
        <v>36</v>
      </c>
      <c r="T17" s="32">
        <f t="shared" si="6"/>
        <v>36</v>
      </c>
      <c r="U17" s="50"/>
      <c r="V17" s="69">
        <f>SUM(E17:T17)</f>
        <v>382</v>
      </c>
      <c r="W17" s="50"/>
      <c r="X17" s="50"/>
      <c r="Y17" s="32">
        <f aca="true" t="shared" si="7" ref="Y17:AU17">SUM(Y18,Y31)</f>
        <v>30</v>
      </c>
      <c r="Z17" s="32">
        <f t="shared" si="7"/>
        <v>30</v>
      </c>
      <c r="AA17" s="32">
        <f t="shared" si="7"/>
        <v>30</v>
      </c>
      <c r="AB17" s="32">
        <f t="shared" si="7"/>
        <v>30</v>
      </c>
      <c r="AC17" s="32">
        <f t="shared" si="7"/>
        <v>30</v>
      </c>
      <c r="AD17" s="32">
        <f t="shared" si="7"/>
        <v>30</v>
      </c>
      <c r="AE17" s="32">
        <f t="shared" si="7"/>
        <v>30</v>
      </c>
      <c r="AF17" s="32">
        <f t="shared" si="7"/>
        <v>30</v>
      </c>
      <c r="AG17" s="32">
        <f t="shared" si="7"/>
        <v>30</v>
      </c>
      <c r="AH17" s="32">
        <f t="shared" si="7"/>
        <v>30</v>
      </c>
      <c r="AI17" s="32">
        <f t="shared" si="7"/>
        <v>30</v>
      </c>
      <c r="AJ17" s="32">
        <f t="shared" si="7"/>
        <v>30</v>
      </c>
      <c r="AK17" s="32">
        <f t="shared" si="7"/>
        <v>30</v>
      </c>
      <c r="AL17" s="32">
        <f t="shared" si="7"/>
        <v>30</v>
      </c>
      <c r="AM17" s="32">
        <f t="shared" si="7"/>
        <v>30</v>
      </c>
      <c r="AN17" s="32">
        <f t="shared" si="7"/>
        <v>30</v>
      </c>
      <c r="AO17" s="32">
        <f t="shared" si="7"/>
        <v>32</v>
      </c>
      <c r="AP17" s="32">
        <f t="shared" si="7"/>
        <v>32</v>
      </c>
      <c r="AQ17" s="32">
        <f t="shared" si="7"/>
        <v>36</v>
      </c>
      <c r="AR17" s="32">
        <f t="shared" si="7"/>
        <v>36</v>
      </c>
      <c r="AS17" s="32">
        <f t="shared" si="7"/>
        <v>36</v>
      </c>
      <c r="AT17" s="32">
        <f t="shared" si="7"/>
        <v>36</v>
      </c>
      <c r="AU17" s="32">
        <f t="shared" si="7"/>
        <v>36</v>
      </c>
      <c r="AV17" s="50"/>
      <c r="AW17" s="40">
        <f t="shared" si="3"/>
        <v>724</v>
      </c>
      <c r="AX17" s="50"/>
      <c r="AY17" s="50"/>
      <c r="AZ17" s="50"/>
      <c r="BA17" s="50"/>
      <c r="BB17" s="50"/>
      <c r="BC17" s="50"/>
      <c r="BD17" s="50"/>
      <c r="BE17" s="50"/>
      <c r="BF17" s="50"/>
      <c r="BG17" s="68"/>
      <c r="BH17" s="34">
        <f>SUM(V17,AW17)</f>
        <v>1106</v>
      </c>
    </row>
    <row r="18" spans="1:60" ht="29.25" customHeight="1">
      <c r="A18" s="480"/>
      <c r="B18" s="70" t="s">
        <v>66</v>
      </c>
      <c r="C18" s="71" t="s">
        <v>68</v>
      </c>
      <c r="D18" s="72" t="s">
        <v>27</v>
      </c>
      <c r="E18" s="73">
        <f>SUM(E19,E20,E21,E22,E23,E26)</f>
        <v>16</v>
      </c>
      <c r="F18" s="73">
        <f aca="true" t="shared" si="8" ref="F18:T18">SUM(F19,F20,F21,F22,F23,F26)</f>
        <v>16</v>
      </c>
      <c r="G18" s="73">
        <f t="shared" si="8"/>
        <v>18</v>
      </c>
      <c r="H18" s="73">
        <f t="shared" si="8"/>
        <v>18</v>
      </c>
      <c r="I18" s="73">
        <f t="shared" si="8"/>
        <v>16</v>
      </c>
      <c r="J18" s="73">
        <f t="shared" si="8"/>
        <v>16</v>
      </c>
      <c r="K18" s="73">
        <f t="shared" si="8"/>
        <v>16</v>
      </c>
      <c r="L18" s="73">
        <f t="shared" si="8"/>
        <v>16</v>
      </c>
      <c r="M18" s="73">
        <f t="shared" si="8"/>
        <v>16</v>
      </c>
      <c r="N18" s="73">
        <f t="shared" si="8"/>
        <v>16</v>
      </c>
      <c r="O18" s="73">
        <f t="shared" si="8"/>
        <v>16</v>
      </c>
      <c r="P18" s="73">
        <f t="shared" si="8"/>
        <v>16</v>
      </c>
      <c r="Q18" s="73">
        <f t="shared" si="8"/>
        <v>16</v>
      </c>
      <c r="R18" s="73">
        <f t="shared" si="8"/>
        <v>0</v>
      </c>
      <c r="S18" s="73">
        <f t="shared" si="8"/>
        <v>0</v>
      </c>
      <c r="T18" s="73">
        <f t="shared" si="8"/>
        <v>0</v>
      </c>
      <c r="U18" s="74"/>
      <c r="V18" s="69">
        <f>SUM(E18:T18)</f>
        <v>212</v>
      </c>
      <c r="W18" s="74"/>
      <c r="X18" s="74"/>
      <c r="Y18" s="73">
        <f>SUM(Y19,Y20,Y21,Y22,Y23,Y26)</f>
        <v>16</v>
      </c>
      <c r="Z18" s="73">
        <f aca="true" t="shared" si="9" ref="Z18:AU18">SUM(Z19,Z20,Z21,Z22,Z23,Z26)</f>
        <v>16</v>
      </c>
      <c r="AA18" s="73">
        <f t="shared" si="9"/>
        <v>16</v>
      </c>
      <c r="AB18" s="73">
        <f t="shared" si="9"/>
        <v>16</v>
      </c>
      <c r="AC18" s="73">
        <f t="shared" si="9"/>
        <v>16</v>
      </c>
      <c r="AD18" s="73">
        <f t="shared" si="9"/>
        <v>16</v>
      </c>
      <c r="AE18" s="73">
        <f t="shared" si="9"/>
        <v>16</v>
      </c>
      <c r="AF18" s="73">
        <f t="shared" si="9"/>
        <v>16</v>
      </c>
      <c r="AG18" s="73">
        <f t="shared" si="9"/>
        <v>16</v>
      </c>
      <c r="AH18" s="73">
        <f t="shared" si="9"/>
        <v>16</v>
      </c>
      <c r="AI18" s="73">
        <f t="shared" si="9"/>
        <v>16</v>
      </c>
      <c r="AJ18" s="73">
        <f t="shared" si="9"/>
        <v>16</v>
      </c>
      <c r="AK18" s="73">
        <f t="shared" si="9"/>
        <v>18</v>
      </c>
      <c r="AL18" s="73">
        <f t="shared" si="9"/>
        <v>18</v>
      </c>
      <c r="AM18" s="73">
        <f t="shared" si="9"/>
        <v>18</v>
      </c>
      <c r="AN18" s="73">
        <f t="shared" si="9"/>
        <v>18</v>
      </c>
      <c r="AO18" s="73">
        <f t="shared" si="9"/>
        <v>20</v>
      </c>
      <c r="AP18" s="73">
        <f t="shared" si="9"/>
        <v>20</v>
      </c>
      <c r="AQ18" s="73">
        <f t="shared" si="9"/>
        <v>0</v>
      </c>
      <c r="AR18" s="73">
        <f t="shared" si="9"/>
        <v>0</v>
      </c>
      <c r="AS18" s="73">
        <f t="shared" si="9"/>
        <v>0</v>
      </c>
      <c r="AT18" s="73">
        <f t="shared" si="9"/>
        <v>0</v>
      </c>
      <c r="AU18" s="73">
        <f t="shared" si="9"/>
        <v>0</v>
      </c>
      <c r="AV18" s="74"/>
      <c r="AW18" s="33">
        <f>SUM(AW19,AW20,AW21,AW22,AW23,AW26)</f>
        <v>304</v>
      </c>
      <c r="AX18" s="74"/>
      <c r="AY18" s="74"/>
      <c r="AZ18" s="74"/>
      <c r="BA18" s="74"/>
      <c r="BB18" s="74"/>
      <c r="BC18" s="74"/>
      <c r="BD18" s="74"/>
      <c r="BE18" s="74"/>
      <c r="BF18" s="74"/>
      <c r="BG18" s="75"/>
      <c r="BH18" s="34">
        <f>SUM(V18,AW18)</f>
        <v>516</v>
      </c>
    </row>
    <row r="19" spans="1:60" ht="12.75" customHeight="1">
      <c r="A19" s="480"/>
      <c r="B19" s="12" t="s">
        <v>69</v>
      </c>
      <c r="C19" s="13" t="s">
        <v>146</v>
      </c>
      <c r="D19" s="14" t="s">
        <v>27</v>
      </c>
      <c r="E19" s="42">
        <v>2</v>
      </c>
      <c r="F19" s="42">
        <v>2</v>
      </c>
      <c r="G19" s="42">
        <v>4</v>
      </c>
      <c r="H19" s="42">
        <v>4</v>
      </c>
      <c r="I19" s="42">
        <v>4</v>
      </c>
      <c r="J19" s="42">
        <v>4</v>
      </c>
      <c r="K19" s="42">
        <v>4</v>
      </c>
      <c r="L19" s="42">
        <v>4</v>
      </c>
      <c r="M19" s="42">
        <v>4</v>
      </c>
      <c r="N19" s="42">
        <v>4</v>
      </c>
      <c r="O19" s="42">
        <v>4</v>
      </c>
      <c r="P19" s="42">
        <v>4</v>
      </c>
      <c r="Q19" s="42">
        <v>4</v>
      </c>
      <c r="R19" s="328"/>
      <c r="S19" s="328"/>
      <c r="T19" s="328"/>
      <c r="U19" s="44" t="s">
        <v>28</v>
      </c>
      <c r="V19" s="47">
        <f t="shared" si="1"/>
        <v>48</v>
      </c>
      <c r="W19" s="76"/>
      <c r="X19" s="76"/>
      <c r="Y19" s="43">
        <v>2</v>
      </c>
      <c r="Z19" s="43">
        <v>2</v>
      </c>
      <c r="AA19" s="43">
        <v>2</v>
      </c>
      <c r="AB19" s="43">
        <v>2</v>
      </c>
      <c r="AC19" s="43">
        <v>2</v>
      </c>
      <c r="AD19" s="43">
        <v>2</v>
      </c>
      <c r="AE19" s="43">
        <v>2</v>
      </c>
      <c r="AF19" s="43">
        <v>2</v>
      </c>
      <c r="AG19" s="43">
        <v>2</v>
      </c>
      <c r="AH19" s="43">
        <v>2</v>
      </c>
      <c r="AI19" s="43">
        <v>2</v>
      </c>
      <c r="AJ19" s="43">
        <v>2</v>
      </c>
      <c r="AK19" s="43">
        <v>4</v>
      </c>
      <c r="AL19" s="43">
        <v>4</v>
      </c>
      <c r="AM19" s="43">
        <v>4</v>
      </c>
      <c r="AN19" s="43">
        <v>4</v>
      </c>
      <c r="AO19" s="43">
        <v>4</v>
      </c>
      <c r="AP19" s="336">
        <v>4</v>
      </c>
      <c r="AQ19" s="332"/>
      <c r="AR19" s="332"/>
      <c r="AS19" s="332"/>
      <c r="AT19" s="332"/>
      <c r="AU19" s="332"/>
      <c r="AV19" s="44" t="s">
        <v>31</v>
      </c>
      <c r="AW19" s="22">
        <f t="shared" si="3"/>
        <v>48</v>
      </c>
      <c r="AX19" s="76"/>
      <c r="AY19" s="76"/>
      <c r="AZ19" s="76"/>
      <c r="BA19" s="76"/>
      <c r="BB19" s="76"/>
      <c r="BC19" s="76"/>
      <c r="BD19" s="76"/>
      <c r="BE19" s="76"/>
      <c r="BF19" s="76"/>
      <c r="BG19" s="77"/>
      <c r="BH19" s="48">
        <f aca="true" t="shared" si="10" ref="BH19:BH28">SUM(E19:T19,Y19:AU19)</f>
        <v>96</v>
      </c>
    </row>
    <row r="20" spans="1:60" ht="12.75" customHeight="1">
      <c r="A20" s="480"/>
      <c r="B20" s="12" t="s">
        <v>70</v>
      </c>
      <c r="C20" s="13" t="s">
        <v>147</v>
      </c>
      <c r="D20" s="14" t="s">
        <v>27</v>
      </c>
      <c r="E20" s="42">
        <v>8</v>
      </c>
      <c r="F20" s="43">
        <v>6</v>
      </c>
      <c r="G20" s="43">
        <v>6</v>
      </c>
      <c r="H20" s="43">
        <v>6</v>
      </c>
      <c r="I20" s="43">
        <v>6</v>
      </c>
      <c r="J20" s="43">
        <v>6</v>
      </c>
      <c r="K20" s="43">
        <v>6</v>
      </c>
      <c r="L20" s="43">
        <v>6</v>
      </c>
      <c r="M20" s="43">
        <v>6</v>
      </c>
      <c r="N20" s="43">
        <v>6</v>
      </c>
      <c r="O20" s="43">
        <v>6</v>
      </c>
      <c r="P20" s="43">
        <v>6</v>
      </c>
      <c r="Q20" s="43">
        <v>6</v>
      </c>
      <c r="R20" s="326"/>
      <c r="S20" s="326"/>
      <c r="T20" s="326"/>
      <c r="U20" s="44" t="s">
        <v>29</v>
      </c>
      <c r="V20" s="47">
        <f t="shared" si="1"/>
        <v>80</v>
      </c>
      <c r="W20" s="76"/>
      <c r="X20" s="76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336"/>
      <c r="AQ20" s="332"/>
      <c r="AR20" s="332"/>
      <c r="AS20" s="332"/>
      <c r="AT20" s="332"/>
      <c r="AU20" s="332"/>
      <c r="AV20" s="44"/>
      <c r="AW20" s="22">
        <f t="shared" si="3"/>
        <v>0</v>
      </c>
      <c r="AX20" s="76"/>
      <c r="AY20" s="76"/>
      <c r="AZ20" s="76"/>
      <c r="BA20" s="76"/>
      <c r="BB20" s="76"/>
      <c r="BC20" s="76"/>
      <c r="BD20" s="76"/>
      <c r="BE20" s="76"/>
      <c r="BF20" s="76"/>
      <c r="BG20" s="77"/>
      <c r="BH20" s="48">
        <f t="shared" si="10"/>
        <v>80</v>
      </c>
    </row>
    <row r="21" spans="1:60" ht="25.5" customHeight="1">
      <c r="A21" s="480"/>
      <c r="B21" s="12" t="s">
        <v>71</v>
      </c>
      <c r="C21" s="13" t="s">
        <v>148</v>
      </c>
      <c r="D21" s="14" t="s">
        <v>27</v>
      </c>
      <c r="E21" s="42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326"/>
      <c r="S21" s="326"/>
      <c r="T21" s="326"/>
      <c r="U21" s="44"/>
      <c r="V21" s="47">
        <f aca="true" t="shared" si="11" ref="V21:V30">SUM(E21:T21)</f>
        <v>0</v>
      </c>
      <c r="W21" s="76"/>
      <c r="X21" s="76"/>
      <c r="Y21" s="43">
        <v>4</v>
      </c>
      <c r="Z21" s="43">
        <v>4</v>
      </c>
      <c r="AA21" s="43">
        <v>4</v>
      </c>
      <c r="AB21" s="43">
        <v>4</v>
      </c>
      <c r="AC21" s="43">
        <v>4</v>
      </c>
      <c r="AD21" s="43">
        <v>4</v>
      </c>
      <c r="AE21" s="43">
        <v>4</v>
      </c>
      <c r="AF21" s="43">
        <v>4</v>
      </c>
      <c r="AG21" s="43">
        <v>4</v>
      </c>
      <c r="AH21" s="43">
        <v>4</v>
      </c>
      <c r="AI21" s="43">
        <v>4</v>
      </c>
      <c r="AJ21" s="43">
        <v>4</v>
      </c>
      <c r="AK21" s="43">
        <v>4</v>
      </c>
      <c r="AL21" s="43">
        <v>4</v>
      </c>
      <c r="AM21" s="43">
        <v>6</v>
      </c>
      <c r="AN21" s="43">
        <v>6</v>
      </c>
      <c r="AO21" s="43">
        <v>6</v>
      </c>
      <c r="AP21" s="336">
        <v>6</v>
      </c>
      <c r="AQ21" s="332"/>
      <c r="AR21" s="332"/>
      <c r="AS21" s="332"/>
      <c r="AT21" s="332"/>
      <c r="AU21" s="332"/>
      <c r="AV21" s="44" t="s">
        <v>31</v>
      </c>
      <c r="AW21" s="22">
        <f t="shared" si="3"/>
        <v>80</v>
      </c>
      <c r="AX21" s="76"/>
      <c r="AY21" s="76"/>
      <c r="AZ21" s="76"/>
      <c r="BA21" s="76"/>
      <c r="BB21" s="76"/>
      <c r="BC21" s="76"/>
      <c r="BD21" s="76"/>
      <c r="BE21" s="76"/>
      <c r="BF21" s="76"/>
      <c r="BG21" s="77"/>
      <c r="BH21" s="48">
        <f t="shared" si="10"/>
        <v>80</v>
      </c>
    </row>
    <row r="22" spans="1:60" ht="12.75" customHeight="1">
      <c r="A22" s="480"/>
      <c r="B22" s="12" t="s">
        <v>37</v>
      </c>
      <c r="C22" s="13" t="s">
        <v>149</v>
      </c>
      <c r="D22" s="14" t="s">
        <v>27</v>
      </c>
      <c r="E22" s="42">
        <v>6</v>
      </c>
      <c r="F22" s="43">
        <v>6</v>
      </c>
      <c r="G22" s="43">
        <v>6</v>
      </c>
      <c r="H22" s="43">
        <v>6</v>
      </c>
      <c r="I22" s="43">
        <v>4</v>
      </c>
      <c r="J22" s="43">
        <v>4</v>
      </c>
      <c r="K22" s="43">
        <v>4</v>
      </c>
      <c r="L22" s="43">
        <v>4</v>
      </c>
      <c r="M22" s="43">
        <v>4</v>
      </c>
      <c r="N22" s="43">
        <v>4</v>
      </c>
      <c r="O22" s="43">
        <v>4</v>
      </c>
      <c r="P22" s="43">
        <v>4</v>
      </c>
      <c r="Q22" s="43">
        <v>4</v>
      </c>
      <c r="R22" s="326"/>
      <c r="S22" s="326"/>
      <c r="T22" s="326"/>
      <c r="U22" s="44" t="s">
        <v>28</v>
      </c>
      <c r="V22" s="47">
        <f t="shared" si="11"/>
        <v>60</v>
      </c>
      <c r="W22" s="76"/>
      <c r="X22" s="76"/>
      <c r="Y22" s="43">
        <v>2</v>
      </c>
      <c r="Z22" s="43">
        <v>2</v>
      </c>
      <c r="AA22" s="43">
        <v>2</v>
      </c>
      <c r="AB22" s="43">
        <v>2</v>
      </c>
      <c r="AC22" s="43">
        <v>2</v>
      </c>
      <c r="AD22" s="43">
        <v>2</v>
      </c>
      <c r="AE22" s="43">
        <v>2</v>
      </c>
      <c r="AF22" s="43">
        <v>2</v>
      </c>
      <c r="AG22" s="43">
        <v>2</v>
      </c>
      <c r="AH22" s="43">
        <v>2</v>
      </c>
      <c r="AI22" s="43">
        <v>2</v>
      </c>
      <c r="AJ22" s="43">
        <v>2</v>
      </c>
      <c r="AK22" s="43">
        <v>2</v>
      </c>
      <c r="AL22" s="43">
        <v>2</v>
      </c>
      <c r="AM22" s="43">
        <v>2</v>
      </c>
      <c r="AN22" s="43">
        <v>2</v>
      </c>
      <c r="AO22" s="43">
        <v>2</v>
      </c>
      <c r="AP22" s="336">
        <v>2</v>
      </c>
      <c r="AQ22" s="332"/>
      <c r="AR22" s="332"/>
      <c r="AS22" s="332"/>
      <c r="AT22" s="332"/>
      <c r="AU22" s="332"/>
      <c r="AV22" s="44" t="s">
        <v>29</v>
      </c>
      <c r="AW22" s="22">
        <f t="shared" si="3"/>
        <v>36</v>
      </c>
      <c r="AX22" s="76"/>
      <c r="AY22" s="76"/>
      <c r="AZ22" s="76"/>
      <c r="BA22" s="76"/>
      <c r="BB22" s="76"/>
      <c r="BC22" s="76"/>
      <c r="BD22" s="76"/>
      <c r="BE22" s="76"/>
      <c r="BF22" s="76"/>
      <c r="BG22" s="77"/>
      <c r="BH22" s="48">
        <f t="shared" si="10"/>
        <v>96</v>
      </c>
    </row>
    <row r="23" spans="1:60" ht="12.75" customHeight="1" thickBot="1">
      <c r="A23" s="480"/>
      <c r="B23" s="12" t="s">
        <v>40</v>
      </c>
      <c r="C23" s="13" t="s">
        <v>150</v>
      </c>
      <c r="D23" s="14" t="s">
        <v>27</v>
      </c>
      <c r="E23" s="42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326"/>
      <c r="S23" s="326"/>
      <c r="T23" s="326"/>
      <c r="U23" s="44"/>
      <c r="V23" s="47">
        <f t="shared" si="11"/>
        <v>0</v>
      </c>
      <c r="W23" s="76"/>
      <c r="X23" s="76"/>
      <c r="Y23" s="43">
        <v>4</v>
      </c>
      <c r="Z23" s="43">
        <v>4</v>
      </c>
      <c r="AA23" s="43">
        <v>6</v>
      </c>
      <c r="AB23" s="43">
        <v>6</v>
      </c>
      <c r="AC23" s="43">
        <v>6</v>
      </c>
      <c r="AD23" s="43">
        <v>6</v>
      </c>
      <c r="AE23" s="43">
        <v>6</v>
      </c>
      <c r="AF23" s="43">
        <v>6</v>
      </c>
      <c r="AG23" s="43">
        <v>6</v>
      </c>
      <c r="AH23" s="43">
        <v>6</v>
      </c>
      <c r="AI23" s="43">
        <v>6</v>
      </c>
      <c r="AJ23" s="43">
        <v>6</v>
      </c>
      <c r="AK23" s="43">
        <v>6</v>
      </c>
      <c r="AL23" s="43">
        <v>6</v>
      </c>
      <c r="AM23" s="43">
        <v>4</v>
      </c>
      <c r="AN23" s="43">
        <v>4</v>
      </c>
      <c r="AO23" s="43">
        <v>4</v>
      </c>
      <c r="AP23" s="336">
        <v>4</v>
      </c>
      <c r="AQ23" s="332"/>
      <c r="AR23" s="332"/>
      <c r="AS23" s="332"/>
      <c r="AT23" s="332"/>
      <c r="AU23" s="332"/>
      <c r="AV23" s="44" t="s">
        <v>29</v>
      </c>
      <c r="AW23" s="22">
        <f t="shared" si="3"/>
        <v>96</v>
      </c>
      <c r="AX23" s="76"/>
      <c r="AY23" s="76"/>
      <c r="AZ23" s="76"/>
      <c r="BA23" s="76"/>
      <c r="BB23" s="76"/>
      <c r="BC23" s="76"/>
      <c r="BD23" s="76"/>
      <c r="BE23" s="76"/>
      <c r="BF23" s="76"/>
      <c r="BG23" s="77"/>
      <c r="BH23" s="48">
        <f t="shared" si="10"/>
        <v>96</v>
      </c>
    </row>
    <row r="24" spans="1:60" ht="12.75" customHeight="1" hidden="1">
      <c r="A24" s="480"/>
      <c r="B24" s="481" t="s">
        <v>40</v>
      </c>
      <c r="C24" s="482"/>
      <c r="D24" s="14" t="s">
        <v>27</v>
      </c>
      <c r="E24" s="42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326"/>
      <c r="S24" s="326"/>
      <c r="T24" s="326"/>
      <c r="U24" s="44"/>
      <c r="V24" s="47">
        <f t="shared" si="11"/>
        <v>0</v>
      </c>
      <c r="W24" s="76"/>
      <c r="X24" s="76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336"/>
      <c r="AQ24" s="332"/>
      <c r="AR24" s="332"/>
      <c r="AS24" s="332"/>
      <c r="AT24" s="332"/>
      <c r="AU24" s="332"/>
      <c r="AV24" s="44"/>
      <c r="AW24" s="22">
        <f t="shared" si="3"/>
        <v>0</v>
      </c>
      <c r="AX24" s="76"/>
      <c r="AY24" s="76"/>
      <c r="AZ24" s="76"/>
      <c r="BA24" s="76"/>
      <c r="BB24" s="76"/>
      <c r="BC24" s="76"/>
      <c r="BD24" s="76"/>
      <c r="BE24" s="76"/>
      <c r="BF24" s="76"/>
      <c r="BG24" s="77"/>
      <c r="BH24" s="48">
        <f t="shared" si="10"/>
        <v>0</v>
      </c>
    </row>
    <row r="25" spans="1:60" ht="12.75" customHeight="1" hidden="1">
      <c r="A25" s="480"/>
      <c r="B25" s="481"/>
      <c r="C25" s="482"/>
      <c r="D25" s="20" t="s">
        <v>41</v>
      </c>
      <c r="E25" s="42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326"/>
      <c r="S25" s="326"/>
      <c r="T25" s="326"/>
      <c r="U25" s="44"/>
      <c r="V25" s="65">
        <f t="shared" si="11"/>
        <v>0</v>
      </c>
      <c r="W25" s="76"/>
      <c r="X25" s="76"/>
      <c r="Y25" s="18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8"/>
      <c r="AP25" s="336"/>
      <c r="AQ25" s="332"/>
      <c r="AR25" s="332"/>
      <c r="AS25" s="332"/>
      <c r="AT25" s="332"/>
      <c r="AU25" s="332"/>
      <c r="AV25" s="44"/>
      <c r="AW25" s="66">
        <f t="shared" si="3"/>
        <v>0</v>
      </c>
      <c r="AX25" s="76"/>
      <c r="AY25" s="76"/>
      <c r="AZ25" s="76"/>
      <c r="BA25" s="76"/>
      <c r="BB25" s="76"/>
      <c r="BC25" s="76"/>
      <c r="BD25" s="76"/>
      <c r="BE25" s="76"/>
      <c r="BF25" s="76"/>
      <c r="BG25" s="77"/>
      <c r="BH25" s="67">
        <f t="shared" si="10"/>
        <v>0</v>
      </c>
    </row>
    <row r="26" spans="1:60" ht="14.25" customHeight="1" thickBot="1">
      <c r="A26" s="480"/>
      <c r="B26" s="12" t="s">
        <v>74</v>
      </c>
      <c r="C26" s="13" t="s">
        <v>39</v>
      </c>
      <c r="D26" s="14" t="s">
        <v>27</v>
      </c>
      <c r="E26" s="42">
        <v>0</v>
      </c>
      <c r="F26" s="42">
        <v>2</v>
      </c>
      <c r="G26" s="42">
        <v>2</v>
      </c>
      <c r="H26" s="42">
        <v>2</v>
      </c>
      <c r="I26" s="42">
        <v>2</v>
      </c>
      <c r="J26" s="42">
        <v>2</v>
      </c>
      <c r="K26" s="42">
        <v>2</v>
      </c>
      <c r="L26" s="42">
        <v>2</v>
      </c>
      <c r="M26" s="42">
        <v>2</v>
      </c>
      <c r="N26" s="42">
        <v>2</v>
      </c>
      <c r="O26" s="42">
        <v>2</v>
      </c>
      <c r="P26" s="42">
        <v>2</v>
      </c>
      <c r="Q26" s="43">
        <v>2</v>
      </c>
      <c r="R26" s="326"/>
      <c r="S26" s="326"/>
      <c r="T26" s="326"/>
      <c r="U26" s="44" t="s">
        <v>28</v>
      </c>
      <c r="V26" s="47">
        <f t="shared" si="11"/>
        <v>24</v>
      </c>
      <c r="W26" s="76"/>
      <c r="X26" s="76"/>
      <c r="Y26" s="43">
        <v>4</v>
      </c>
      <c r="Z26" s="43">
        <v>4</v>
      </c>
      <c r="AA26" s="43">
        <v>2</v>
      </c>
      <c r="AB26" s="43">
        <v>2</v>
      </c>
      <c r="AC26" s="43">
        <v>2</v>
      </c>
      <c r="AD26" s="43">
        <v>2</v>
      </c>
      <c r="AE26" s="43">
        <v>2</v>
      </c>
      <c r="AF26" s="43">
        <v>2</v>
      </c>
      <c r="AG26" s="43">
        <v>2</v>
      </c>
      <c r="AH26" s="43">
        <v>2</v>
      </c>
      <c r="AI26" s="43">
        <v>2</v>
      </c>
      <c r="AJ26" s="43">
        <v>2</v>
      </c>
      <c r="AK26" s="43">
        <v>2</v>
      </c>
      <c r="AL26" s="43">
        <v>2</v>
      </c>
      <c r="AM26" s="43">
        <v>2</v>
      </c>
      <c r="AN26" s="43">
        <v>2</v>
      </c>
      <c r="AO26" s="43">
        <v>4</v>
      </c>
      <c r="AP26" s="336">
        <v>4</v>
      </c>
      <c r="AQ26" s="332"/>
      <c r="AR26" s="332"/>
      <c r="AS26" s="332"/>
      <c r="AT26" s="332"/>
      <c r="AU26" s="332"/>
      <c r="AV26" s="44" t="s">
        <v>31</v>
      </c>
      <c r="AW26" s="22">
        <f t="shared" si="3"/>
        <v>44</v>
      </c>
      <c r="AX26" s="76"/>
      <c r="AY26" s="76"/>
      <c r="AZ26" s="76"/>
      <c r="BA26" s="76"/>
      <c r="BB26" s="76"/>
      <c r="BC26" s="76"/>
      <c r="BD26" s="76"/>
      <c r="BE26" s="76"/>
      <c r="BF26" s="76"/>
      <c r="BG26" s="77"/>
      <c r="BH26" s="48">
        <f t="shared" si="10"/>
        <v>68</v>
      </c>
    </row>
    <row r="27" spans="1:60" ht="12.75" customHeight="1" hidden="1">
      <c r="A27" s="480"/>
      <c r="B27" s="481" t="s">
        <v>73</v>
      </c>
      <c r="C27" s="482"/>
      <c r="D27" s="14" t="s">
        <v>27</v>
      </c>
      <c r="E27" s="42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4"/>
      <c r="V27" s="65">
        <f t="shared" si="11"/>
        <v>0</v>
      </c>
      <c r="W27" s="76"/>
      <c r="X27" s="76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336"/>
      <c r="AQ27" s="46"/>
      <c r="AR27" s="46"/>
      <c r="AS27" s="46"/>
      <c r="AT27" s="46"/>
      <c r="AU27" s="46"/>
      <c r="AV27" s="44"/>
      <c r="AW27" s="66">
        <f t="shared" si="3"/>
        <v>0</v>
      </c>
      <c r="AX27" s="76"/>
      <c r="AY27" s="76"/>
      <c r="AZ27" s="76"/>
      <c r="BA27" s="76"/>
      <c r="BB27" s="76"/>
      <c r="BC27" s="76"/>
      <c r="BD27" s="76"/>
      <c r="BE27" s="76"/>
      <c r="BF27" s="76"/>
      <c r="BG27" s="77"/>
      <c r="BH27" s="67">
        <f t="shared" si="10"/>
        <v>0</v>
      </c>
    </row>
    <row r="28" spans="1:60" ht="12.75" customHeight="1" hidden="1">
      <c r="A28" s="480"/>
      <c r="B28" s="481"/>
      <c r="C28" s="482"/>
      <c r="D28" s="20" t="s">
        <v>41</v>
      </c>
      <c r="E28" s="42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65">
        <f t="shared" si="11"/>
        <v>0</v>
      </c>
      <c r="W28" s="76"/>
      <c r="X28" s="76"/>
      <c r="Y28" s="18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8"/>
      <c r="AP28" s="336"/>
      <c r="AQ28" s="46"/>
      <c r="AR28" s="46"/>
      <c r="AS28" s="46"/>
      <c r="AT28" s="46"/>
      <c r="AU28" s="46"/>
      <c r="AV28" s="44"/>
      <c r="AW28" s="66">
        <f t="shared" si="3"/>
        <v>0</v>
      </c>
      <c r="AX28" s="76"/>
      <c r="AY28" s="76"/>
      <c r="AZ28" s="76"/>
      <c r="BA28" s="76"/>
      <c r="BB28" s="76"/>
      <c r="BC28" s="76"/>
      <c r="BD28" s="76"/>
      <c r="BE28" s="76"/>
      <c r="BF28" s="76"/>
      <c r="BG28" s="77"/>
      <c r="BH28" s="67">
        <f t="shared" si="10"/>
        <v>0</v>
      </c>
    </row>
    <row r="29" spans="1:60" ht="12.75" customHeight="1" hidden="1">
      <c r="A29" s="480"/>
      <c r="B29" s="483" t="s">
        <v>75</v>
      </c>
      <c r="C29" s="484" t="s">
        <v>76</v>
      </c>
      <c r="D29" s="72" t="s">
        <v>27</v>
      </c>
      <c r="E29" s="73" t="e">
        <f>SUM(E31,"#REF!,E45)")</f>
        <v>#VALUE!</v>
      </c>
      <c r="F29" s="73" t="e">
        <f>SUM(F31,"#REF!,F45)")</f>
        <v>#VALUE!</v>
      </c>
      <c r="G29" s="73" t="e">
        <f>SUM(G31,"#REF!,G45)")</f>
        <v>#VALUE!</v>
      </c>
      <c r="H29" s="73" t="e">
        <f>SUM(H31,"#REF!,H45)")</f>
        <v>#VALUE!</v>
      </c>
      <c r="I29" s="73" t="e">
        <f>SUM(I31,"#REF!,I45)")</f>
        <v>#VALUE!</v>
      </c>
      <c r="J29" s="73" t="e">
        <f>SUM(J31,"#REF!,J45)")</f>
        <v>#VALUE!</v>
      </c>
      <c r="K29" s="73" t="e">
        <f>SUM(K31,"#REF!,K45)")</f>
        <v>#VALUE!</v>
      </c>
      <c r="L29" s="73" t="e">
        <f>SUM(L31,"#REF!,L45)")</f>
        <v>#VALUE!</v>
      </c>
      <c r="M29" s="73" t="e">
        <f>SUM(M31,"#REF!,M45)")</f>
        <v>#VALUE!</v>
      </c>
      <c r="N29" s="73" t="e">
        <f>SUM(N31,"#REF!,N45)")</f>
        <v>#VALUE!</v>
      </c>
      <c r="O29" s="73" t="e">
        <f>SUM(O31,"#REF!,O45)")</f>
        <v>#VALUE!</v>
      </c>
      <c r="P29" s="73" t="e">
        <f>SUM(P31,"#REF!,P45)")</f>
        <v>#VALUE!</v>
      </c>
      <c r="Q29" s="73" t="e">
        <f>SUM(Q31,"#REF!,Q45)")</f>
        <v>#VALUE!</v>
      </c>
      <c r="R29" s="73" t="e">
        <f>SUM(R31,"#REF!,R45)")</f>
        <v>#VALUE!</v>
      </c>
      <c r="S29" s="73"/>
      <c r="T29" s="73"/>
      <c r="U29" s="74"/>
      <c r="V29" s="69" t="e">
        <f t="shared" si="11"/>
        <v>#VALUE!</v>
      </c>
      <c r="W29" s="74"/>
      <c r="X29" s="74"/>
      <c r="Y29" s="73" t="e">
        <f>SUM(Y31,"#REF!,Y45)")</f>
        <v>#VALUE!</v>
      </c>
      <c r="Z29" s="73" t="e">
        <f>SUM(Z31,"#REF!,Z45)")</f>
        <v>#VALUE!</v>
      </c>
      <c r="AA29" s="73" t="e">
        <f>SUM(AA31,"#REF!,AA45)")</f>
        <v>#VALUE!</v>
      </c>
      <c r="AB29" s="73" t="e">
        <f>SUM(AB31,"#REF!,AB45)")</f>
        <v>#VALUE!</v>
      </c>
      <c r="AC29" s="73" t="e">
        <f>SUM(AC31,"#REF!,AC45)")</f>
        <v>#VALUE!</v>
      </c>
      <c r="AD29" s="73" t="e">
        <f>SUM(AD31,"#REF!,AD45)")</f>
        <v>#VALUE!</v>
      </c>
      <c r="AE29" s="73" t="e">
        <f>SUM(AE31,"#REF!,AE45)")</f>
        <v>#VALUE!</v>
      </c>
      <c r="AF29" s="73" t="e">
        <f>SUM(AF31,"#REF!,AF45)")</f>
        <v>#VALUE!</v>
      </c>
      <c r="AG29" s="73" t="e">
        <f>SUM(AG31,"#REF!,AG45)")</f>
        <v>#VALUE!</v>
      </c>
      <c r="AH29" s="73" t="e">
        <f>SUM(AH31,"#REF!,AH45)")</f>
        <v>#VALUE!</v>
      </c>
      <c r="AI29" s="73" t="e">
        <f>SUM(AI31,"#REF!,AI45)")</f>
        <v>#VALUE!</v>
      </c>
      <c r="AJ29" s="73" t="e">
        <f>SUM(AJ31,"#REF!,AJ45)")</f>
        <v>#VALUE!</v>
      </c>
      <c r="AK29" s="73" t="e">
        <f>SUM(AK31,"#REF!,AK45)")</f>
        <v>#VALUE!</v>
      </c>
      <c r="AL29" s="73" t="e">
        <f>SUM(AL31,"#REF!,AL45)")</f>
        <v>#VALUE!</v>
      </c>
      <c r="AM29" s="73" t="e">
        <f>SUM(AM31,"#REF!,AM45)")</f>
        <v>#VALUE!</v>
      </c>
      <c r="AN29" s="73" t="e">
        <f>SUM(AN31,"#REF!,AN45)")</f>
        <v>#VALUE!</v>
      </c>
      <c r="AO29" s="73" t="e">
        <f>SUM(AO31,"#REF!,AO45)")</f>
        <v>#VALUE!</v>
      </c>
      <c r="AP29" s="339" t="e">
        <f>SUM(AP31,"#REF!,AP45)")</f>
        <v>#VALUE!</v>
      </c>
      <c r="AQ29" s="73" t="e">
        <f>SUM(AQ31,"#REF!,AQ45)")</f>
        <v>#VALUE!</v>
      </c>
      <c r="AR29" s="73" t="e">
        <f>SUM(AR31,"#REF!,AR45)")</f>
        <v>#VALUE!</v>
      </c>
      <c r="AS29" s="73" t="e">
        <f>SUM(AS31,"#REF!,AS45)")</f>
        <v>#VALUE!</v>
      </c>
      <c r="AT29" s="73" t="e">
        <f>SUM(AT31,"#REF!,AT45)")</f>
        <v>#VALUE!</v>
      </c>
      <c r="AU29" s="73" t="e">
        <f>SUM(AU31,"#REF!,AU45)")</f>
        <v>#VALUE!</v>
      </c>
      <c r="AV29" s="74"/>
      <c r="AW29" s="33" t="e">
        <f t="shared" si="3"/>
        <v>#VALUE!</v>
      </c>
      <c r="AX29" s="74"/>
      <c r="AY29" s="74"/>
      <c r="AZ29" s="74"/>
      <c r="BA29" s="74"/>
      <c r="BB29" s="74"/>
      <c r="BC29" s="74"/>
      <c r="BD29" s="74"/>
      <c r="BE29" s="74"/>
      <c r="BF29" s="74"/>
      <c r="BG29" s="75"/>
      <c r="BH29" s="34" t="e">
        <f>SUM(V29,AW29)</f>
        <v>#VALUE!</v>
      </c>
    </row>
    <row r="30" spans="1:60" ht="12.75" customHeight="1" hidden="1">
      <c r="A30" s="480"/>
      <c r="B30" s="483"/>
      <c r="C30" s="484"/>
      <c r="D30" s="78" t="s">
        <v>41</v>
      </c>
      <c r="E30" s="79" t="e">
        <f>SUM("#REF!,#REF!,E46)")</f>
        <v>#VALUE!</v>
      </c>
      <c r="F30" s="79" t="e">
        <f>SUM("#REF!,#REF!,F46)")</f>
        <v>#VALUE!</v>
      </c>
      <c r="G30" s="79" t="e">
        <f>SUM("#REF!,#REF!,G46)")</f>
        <v>#VALUE!</v>
      </c>
      <c r="H30" s="79" t="e">
        <f>SUM("#REF!,#REF!,H46)")</f>
        <v>#VALUE!</v>
      </c>
      <c r="I30" s="79" t="e">
        <f>SUM("#REF!,#REF!,I46)")</f>
        <v>#VALUE!</v>
      </c>
      <c r="J30" s="79" t="e">
        <f>SUM("#REF!,#REF!,J46)")</f>
        <v>#VALUE!</v>
      </c>
      <c r="K30" s="79" t="e">
        <f>SUM("#REF!,#REF!,K46)")</f>
        <v>#VALUE!</v>
      </c>
      <c r="L30" s="79" t="e">
        <f>SUM("#REF!,#REF!,L46)")</f>
        <v>#VALUE!</v>
      </c>
      <c r="M30" s="79" t="e">
        <f>SUM("#REF!,#REF!,M46)")</f>
        <v>#VALUE!</v>
      </c>
      <c r="N30" s="79" t="e">
        <f>SUM("#REF!,#REF!,N46)")</f>
        <v>#VALUE!</v>
      </c>
      <c r="O30" s="79" t="e">
        <f>SUM("#REF!,#REF!,O46)")</f>
        <v>#VALUE!</v>
      </c>
      <c r="P30" s="79" t="e">
        <f>SUM("#REF!,#REF!,P46)")</f>
        <v>#VALUE!</v>
      </c>
      <c r="Q30" s="79" t="e">
        <f>SUM("#REF!,#REF!,Q46)")</f>
        <v>#VALUE!</v>
      </c>
      <c r="R30" s="79" t="e">
        <f>SUM("#REF!,#REF!,R46)")</f>
        <v>#VALUE!</v>
      </c>
      <c r="S30" s="79"/>
      <c r="T30" s="79"/>
      <c r="U30" s="80"/>
      <c r="V30" s="81" t="e">
        <f t="shared" si="11"/>
        <v>#VALUE!</v>
      </c>
      <c r="W30" s="82"/>
      <c r="X30" s="82"/>
      <c r="Y30" s="79" t="e">
        <f>SUM("#REF!,#REF!,Y46)")</f>
        <v>#VALUE!</v>
      </c>
      <c r="Z30" s="79" t="e">
        <f>SUM("#REF!,#REF!,Z46)")</f>
        <v>#VALUE!</v>
      </c>
      <c r="AA30" s="79" t="e">
        <f>SUM("#REF!,#REF!,AA46)")</f>
        <v>#VALUE!</v>
      </c>
      <c r="AB30" s="79" t="e">
        <f>SUM("#REF!,#REF!,AB46)")</f>
        <v>#VALUE!</v>
      </c>
      <c r="AC30" s="79" t="e">
        <f>SUM("#REF!,#REF!,AC46)")</f>
        <v>#VALUE!</v>
      </c>
      <c r="AD30" s="79" t="e">
        <f>SUM("#REF!,#REF!,AD46)")</f>
        <v>#VALUE!</v>
      </c>
      <c r="AE30" s="79" t="e">
        <f>SUM("#REF!,#REF!,AE46)")</f>
        <v>#VALUE!</v>
      </c>
      <c r="AF30" s="79" t="e">
        <f>SUM("#REF!,#REF!,AF46)")</f>
        <v>#VALUE!</v>
      </c>
      <c r="AG30" s="79" t="e">
        <f>SUM("#REF!,#REF!,AG46)")</f>
        <v>#VALUE!</v>
      </c>
      <c r="AH30" s="79" t="e">
        <f>SUM("#REF!,#REF!,AH46)")</f>
        <v>#VALUE!</v>
      </c>
      <c r="AI30" s="79" t="e">
        <f>SUM("#REF!,#REF!,AI46)")</f>
        <v>#VALUE!</v>
      </c>
      <c r="AJ30" s="79" t="e">
        <f>SUM("#REF!,#REF!,AJ46)")</f>
        <v>#VALUE!</v>
      </c>
      <c r="AK30" s="79" t="e">
        <f>SUM("#REF!,#REF!,AK46)")</f>
        <v>#VALUE!</v>
      </c>
      <c r="AL30" s="79" t="e">
        <f>SUM("#REF!,#REF!,AL46)")</f>
        <v>#VALUE!</v>
      </c>
      <c r="AM30" s="79" t="e">
        <f>SUM("#REF!,#REF!,AM46)")</f>
        <v>#VALUE!</v>
      </c>
      <c r="AN30" s="79" t="e">
        <f>SUM("#REF!,#REF!,AN46)")</f>
        <v>#VALUE!</v>
      </c>
      <c r="AO30" s="79" t="e">
        <f>SUM("#REF!,#REF!,AO46)")</f>
        <v>#VALUE!</v>
      </c>
      <c r="AP30" s="340" t="e">
        <f>SUM("#REF!,#REF!,AP46)")</f>
        <v>#VALUE!</v>
      </c>
      <c r="AQ30" s="79" t="e">
        <f>SUM("#REF!,#REF!,AQ46)")</f>
        <v>#VALUE!</v>
      </c>
      <c r="AR30" s="79" t="e">
        <f>SUM("#REF!,#REF!,AR46)")</f>
        <v>#VALUE!</v>
      </c>
      <c r="AS30" s="79" t="e">
        <f>SUM("#REF!,#REF!,AS46)")</f>
        <v>#VALUE!</v>
      </c>
      <c r="AT30" s="79" t="e">
        <f>SUM("#REF!,#REF!,AT46)")</f>
        <v>#VALUE!</v>
      </c>
      <c r="AU30" s="79" t="e">
        <f>SUM("#REF!,#REF!,AU46)")</f>
        <v>#VALUE!</v>
      </c>
      <c r="AV30" s="83"/>
      <c r="AW30" s="84" t="e">
        <f t="shared" si="3"/>
        <v>#VALUE!</v>
      </c>
      <c r="AX30" s="83"/>
      <c r="AY30" s="83"/>
      <c r="AZ30" s="83"/>
      <c r="BA30" s="83"/>
      <c r="BB30" s="83"/>
      <c r="BC30" s="83"/>
      <c r="BD30" s="83"/>
      <c r="BE30" s="83"/>
      <c r="BF30" s="83"/>
      <c r="BG30" s="85"/>
      <c r="BH30" s="86" t="e">
        <f>SUM(V30,AW30)</f>
        <v>#VALUE!</v>
      </c>
    </row>
    <row r="31" spans="1:60" ht="25.5" customHeight="1" thickBot="1">
      <c r="A31" s="480"/>
      <c r="B31" s="87" t="s">
        <v>108</v>
      </c>
      <c r="C31" s="88" t="s">
        <v>151</v>
      </c>
      <c r="D31" s="89" t="s">
        <v>27</v>
      </c>
      <c r="E31" s="90">
        <f aca="true" t="shared" si="12" ref="E31:T31">SUM(E32,E33)</f>
        <v>4</v>
      </c>
      <c r="F31" s="90">
        <f t="shared" si="12"/>
        <v>4</v>
      </c>
      <c r="G31" s="90">
        <f t="shared" si="12"/>
        <v>4</v>
      </c>
      <c r="H31" s="90">
        <f t="shared" si="12"/>
        <v>4</v>
      </c>
      <c r="I31" s="90">
        <f t="shared" si="12"/>
        <v>4</v>
      </c>
      <c r="J31" s="90">
        <f t="shared" si="12"/>
        <v>4</v>
      </c>
      <c r="K31" s="90">
        <f t="shared" si="12"/>
        <v>4</v>
      </c>
      <c r="L31" s="90">
        <f t="shared" si="12"/>
        <v>4</v>
      </c>
      <c r="M31" s="90">
        <f t="shared" si="12"/>
        <v>6</v>
      </c>
      <c r="N31" s="90">
        <f t="shared" si="12"/>
        <v>6</v>
      </c>
      <c r="O31" s="90">
        <f t="shared" si="12"/>
        <v>6</v>
      </c>
      <c r="P31" s="90">
        <f t="shared" si="12"/>
        <v>6</v>
      </c>
      <c r="Q31" s="90">
        <f t="shared" si="12"/>
        <v>6</v>
      </c>
      <c r="R31" s="326">
        <f t="shared" si="12"/>
        <v>36</v>
      </c>
      <c r="S31" s="326">
        <f t="shared" si="12"/>
        <v>36</v>
      </c>
      <c r="T31" s="326">
        <f t="shared" si="12"/>
        <v>36</v>
      </c>
      <c r="U31" s="56"/>
      <c r="V31" s="91">
        <f>SUM(V32,V33)</f>
        <v>170</v>
      </c>
      <c r="W31" s="92"/>
      <c r="X31" s="92"/>
      <c r="Y31" s="90">
        <f>SUM(Y32,Y33:Y37)</f>
        <v>14</v>
      </c>
      <c r="Z31" s="90">
        <f aca="true" t="shared" si="13" ref="Z31:AU31">SUM(Z32,Z33:Z37)</f>
        <v>14</v>
      </c>
      <c r="AA31" s="90">
        <f t="shared" si="13"/>
        <v>14</v>
      </c>
      <c r="AB31" s="90">
        <f t="shared" si="13"/>
        <v>14</v>
      </c>
      <c r="AC31" s="90">
        <f t="shared" si="13"/>
        <v>14</v>
      </c>
      <c r="AD31" s="90">
        <f t="shared" si="13"/>
        <v>14</v>
      </c>
      <c r="AE31" s="90">
        <f t="shared" si="13"/>
        <v>14</v>
      </c>
      <c r="AF31" s="90">
        <f t="shared" si="13"/>
        <v>14</v>
      </c>
      <c r="AG31" s="90">
        <f t="shared" si="13"/>
        <v>14</v>
      </c>
      <c r="AH31" s="90">
        <f t="shared" si="13"/>
        <v>14</v>
      </c>
      <c r="AI31" s="90">
        <f t="shared" si="13"/>
        <v>14</v>
      </c>
      <c r="AJ31" s="90">
        <f t="shared" si="13"/>
        <v>14</v>
      </c>
      <c r="AK31" s="90">
        <f t="shared" si="13"/>
        <v>12</v>
      </c>
      <c r="AL31" s="90">
        <f t="shared" si="13"/>
        <v>12</v>
      </c>
      <c r="AM31" s="90">
        <f t="shared" si="13"/>
        <v>12</v>
      </c>
      <c r="AN31" s="90">
        <f t="shared" si="13"/>
        <v>12</v>
      </c>
      <c r="AO31" s="90">
        <f t="shared" si="13"/>
        <v>12</v>
      </c>
      <c r="AP31" s="90">
        <f t="shared" si="13"/>
        <v>12</v>
      </c>
      <c r="AQ31" s="332">
        <f t="shared" si="13"/>
        <v>36</v>
      </c>
      <c r="AR31" s="332">
        <f t="shared" si="13"/>
        <v>36</v>
      </c>
      <c r="AS31" s="332">
        <f t="shared" si="13"/>
        <v>36</v>
      </c>
      <c r="AT31" s="332">
        <f t="shared" si="13"/>
        <v>36</v>
      </c>
      <c r="AU31" s="332">
        <f t="shared" si="13"/>
        <v>36</v>
      </c>
      <c r="AV31" s="56"/>
      <c r="AW31" s="40">
        <f>SUM(AW32,AW33)</f>
        <v>70</v>
      </c>
      <c r="AX31" s="92"/>
      <c r="AY31" s="92"/>
      <c r="AZ31" s="92"/>
      <c r="BA31" s="92"/>
      <c r="BB31" s="92"/>
      <c r="BC31" s="92"/>
      <c r="BD31" s="92"/>
      <c r="BE31" s="92"/>
      <c r="BF31" s="92"/>
      <c r="BG31" s="93"/>
      <c r="BH31" s="94">
        <f>SUM(E31:T31,Y31:AU31)</f>
        <v>590</v>
      </c>
    </row>
    <row r="32" spans="1:60" ht="27" customHeight="1" thickBot="1">
      <c r="A32" s="480"/>
      <c r="B32" s="12" t="s">
        <v>109</v>
      </c>
      <c r="C32" s="13" t="s">
        <v>152</v>
      </c>
      <c r="D32" s="14" t="s">
        <v>27</v>
      </c>
      <c r="E32" s="42">
        <v>4</v>
      </c>
      <c r="F32" s="42">
        <v>4</v>
      </c>
      <c r="G32" s="42">
        <v>4</v>
      </c>
      <c r="H32" s="42">
        <v>4</v>
      </c>
      <c r="I32" s="42">
        <v>4</v>
      </c>
      <c r="J32" s="42">
        <v>4</v>
      </c>
      <c r="K32" s="42">
        <v>4</v>
      </c>
      <c r="L32" s="42">
        <v>4</v>
      </c>
      <c r="M32" s="42">
        <v>6</v>
      </c>
      <c r="N32" s="42">
        <v>6</v>
      </c>
      <c r="O32" s="42">
        <v>6</v>
      </c>
      <c r="P32" s="42">
        <v>6</v>
      </c>
      <c r="Q32" s="42">
        <v>6</v>
      </c>
      <c r="R32" s="328"/>
      <c r="S32" s="328"/>
      <c r="T32" s="328"/>
      <c r="U32" s="44" t="s">
        <v>28</v>
      </c>
      <c r="V32" s="47">
        <f aca="true" t="shared" si="14" ref="V32:V37">SUM(E32:T32)</f>
        <v>62</v>
      </c>
      <c r="W32" s="76"/>
      <c r="X32" s="76"/>
      <c r="Y32" s="43">
        <v>4</v>
      </c>
      <c r="Z32" s="43">
        <v>4</v>
      </c>
      <c r="AA32" s="43">
        <v>4</v>
      </c>
      <c r="AB32" s="43">
        <v>4</v>
      </c>
      <c r="AC32" s="43">
        <v>4</v>
      </c>
      <c r="AD32" s="43">
        <v>4</v>
      </c>
      <c r="AE32" s="43">
        <v>4</v>
      </c>
      <c r="AF32" s="43">
        <v>4</v>
      </c>
      <c r="AG32" s="43">
        <v>4</v>
      </c>
      <c r="AH32" s="43">
        <v>4</v>
      </c>
      <c r="AI32" s="43">
        <v>4</v>
      </c>
      <c r="AJ32" s="43">
        <v>4</v>
      </c>
      <c r="AK32" s="43">
        <v>4</v>
      </c>
      <c r="AL32" s="43">
        <v>2</v>
      </c>
      <c r="AM32" s="43">
        <v>4</v>
      </c>
      <c r="AN32" s="43">
        <v>4</v>
      </c>
      <c r="AO32" s="43">
        <v>4</v>
      </c>
      <c r="AP32" s="336">
        <v>4</v>
      </c>
      <c r="AQ32" s="332"/>
      <c r="AR32" s="332"/>
      <c r="AS32" s="332"/>
      <c r="AT32" s="332"/>
      <c r="AU32" s="332"/>
      <c r="AV32" s="44" t="s">
        <v>29</v>
      </c>
      <c r="AW32" s="22">
        <f t="shared" si="3"/>
        <v>70</v>
      </c>
      <c r="AX32" s="76"/>
      <c r="AY32" s="76"/>
      <c r="AZ32" s="76"/>
      <c r="BA32" s="76"/>
      <c r="BB32" s="76"/>
      <c r="BC32" s="76"/>
      <c r="BD32" s="76"/>
      <c r="BE32" s="76"/>
      <c r="BF32" s="76"/>
      <c r="BG32" s="77"/>
      <c r="BH32" s="48">
        <f>SUM(E32:T32,Y32:AU32)</f>
        <v>132</v>
      </c>
    </row>
    <row r="33" spans="1:60" ht="28.5" customHeight="1" thickBot="1">
      <c r="A33" s="480"/>
      <c r="B33" s="15" t="s">
        <v>110</v>
      </c>
      <c r="C33" s="95" t="s">
        <v>152</v>
      </c>
      <c r="D33" s="14" t="s">
        <v>27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329">
        <v>36</v>
      </c>
      <c r="S33" s="329">
        <v>36</v>
      </c>
      <c r="T33" s="329">
        <v>36</v>
      </c>
      <c r="U33" s="96" t="s">
        <v>31</v>
      </c>
      <c r="V33" s="324">
        <f t="shared" si="14"/>
        <v>108</v>
      </c>
      <c r="W33" s="97"/>
      <c r="X33" s="97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341"/>
      <c r="AQ33" s="334"/>
      <c r="AR33" s="334"/>
      <c r="AS33" s="334"/>
      <c r="AT33" s="334"/>
      <c r="AU33" s="334"/>
      <c r="AV33" s="44"/>
      <c r="AW33" s="22">
        <f t="shared" si="3"/>
        <v>0</v>
      </c>
      <c r="AX33" s="76"/>
      <c r="AY33" s="76"/>
      <c r="AZ33" s="76"/>
      <c r="BA33" s="76"/>
      <c r="BB33" s="76"/>
      <c r="BC33" s="76"/>
      <c r="BD33" s="76"/>
      <c r="BE33" s="76"/>
      <c r="BF33" s="76"/>
      <c r="BG33" s="77"/>
      <c r="BH33" s="100">
        <f>SUM(V33,AW33)</f>
        <v>108</v>
      </c>
    </row>
    <row r="34" spans="1:60" ht="28.5" customHeight="1" thickBot="1">
      <c r="A34" s="480"/>
      <c r="B34" s="15" t="s">
        <v>153</v>
      </c>
      <c r="C34" s="95" t="s">
        <v>152</v>
      </c>
      <c r="D34" s="14" t="s">
        <v>27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329"/>
      <c r="S34" s="329"/>
      <c r="T34" s="329"/>
      <c r="U34" s="96"/>
      <c r="V34" s="324">
        <f t="shared" si="14"/>
        <v>0</v>
      </c>
      <c r="W34" s="97"/>
      <c r="X34" s="97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341"/>
      <c r="AQ34" s="334"/>
      <c r="AR34" s="334">
        <v>36</v>
      </c>
      <c r="AS34" s="334">
        <v>36</v>
      </c>
      <c r="AT34" s="334">
        <v>36</v>
      </c>
      <c r="AU34" s="334">
        <v>36</v>
      </c>
      <c r="AV34" s="44" t="s">
        <v>31</v>
      </c>
      <c r="AW34" s="22">
        <f t="shared" si="3"/>
        <v>144</v>
      </c>
      <c r="AX34" s="76"/>
      <c r="AY34" s="76"/>
      <c r="AZ34" s="76"/>
      <c r="BA34" s="76"/>
      <c r="BB34" s="76"/>
      <c r="BC34" s="76"/>
      <c r="BD34" s="76"/>
      <c r="BE34" s="76"/>
      <c r="BF34" s="76"/>
      <c r="BG34" s="77"/>
      <c r="BH34" s="100"/>
    </row>
    <row r="35" spans="1:60" ht="28.5" customHeight="1" thickBot="1">
      <c r="A35" s="480"/>
      <c r="B35" s="15" t="s">
        <v>86</v>
      </c>
      <c r="C35" s="95" t="s">
        <v>154</v>
      </c>
      <c r="D35" s="14" t="s">
        <v>27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329"/>
      <c r="S35" s="329"/>
      <c r="T35" s="329"/>
      <c r="U35" s="96"/>
      <c r="V35" s="324">
        <f t="shared" si="14"/>
        <v>0</v>
      </c>
      <c r="W35" s="97"/>
      <c r="X35" s="97"/>
      <c r="Y35" s="16">
        <v>6</v>
      </c>
      <c r="Z35" s="16">
        <v>6</v>
      </c>
      <c r="AA35" s="16">
        <v>6</v>
      </c>
      <c r="AB35" s="16">
        <v>6</v>
      </c>
      <c r="AC35" s="16">
        <v>6</v>
      </c>
      <c r="AD35" s="16">
        <v>6</v>
      </c>
      <c r="AE35" s="16">
        <v>6</v>
      </c>
      <c r="AF35" s="16">
        <v>6</v>
      </c>
      <c r="AG35" s="16">
        <v>6</v>
      </c>
      <c r="AH35" s="16">
        <v>6</v>
      </c>
      <c r="AI35" s="16">
        <v>6</v>
      </c>
      <c r="AJ35" s="16">
        <v>6</v>
      </c>
      <c r="AK35" s="16">
        <v>6</v>
      </c>
      <c r="AL35" s="16">
        <v>6</v>
      </c>
      <c r="AM35" s="16">
        <v>4</v>
      </c>
      <c r="AN35" s="16">
        <v>4</v>
      </c>
      <c r="AO35" s="16">
        <v>4</v>
      </c>
      <c r="AP35" s="341">
        <v>4</v>
      </c>
      <c r="AQ35" s="334"/>
      <c r="AR35" s="334"/>
      <c r="AS35" s="334"/>
      <c r="AT35" s="334"/>
      <c r="AU35" s="334"/>
      <c r="AV35" s="44" t="s">
        <v>31</v>
      </c>
      <c r="AW35" s="22">
        <f t="shared" si="3"/>
        <v>100</v>
      </c>
      <c r="AX35" s="76"/>
      <c r="AY35" s="76"/>
      <c r="AZ35" s="76"/>
      <c r="BA35" s="76"/>
      <c r="BB35" s="76"/>
      <c r="BC35" s="76"/>
      <c r="BD35" s="76"/>
      <c r="BE35" s="76"/>
      <c r="BF35" s="76"/>
      <c r="BG35" s="77"/>
      <c r="BH35" s="100"/>
    </row>
    <row r="36" spans="1:60" ht="28.5" customHeight="1" thickBot="1">
      <c r="A36" s="480"/>
      <c r="B36" s="15" t="s">
        <v>88</v>
      </c>
      <c r="C36" s="95" t="s">
        <v>155</v>
      </c>
      <c r="D36" s="14" t="s">
        <v>27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329"/>
      <c r="S36" s="329"/>
      <c r="T36" s="329"/>
      <c r="U36" s="96"/>
      <c r="V36" s="324">
        <f t="shared" si="14"/>
        <v>0</v>
      </c>
      <c r="W36" s="97"/>
      <c r="X36" s="97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341"/>
      <c r="AQ36" s="334">
        <v>36</v>
      </c>
      <c r="AR36" s="334"/>
      <c r="AS36" s="334"/>
      <c r="AT36" s="334"/>
      <c r="AU36" s="334"/>
      <c r="AV36" s="44" t="s">
        <v>31</v>
      </c>
      <c r="AW36" s="22">
        <f t="shared" si="3"/>
        <v>36</v>
      </c>
      <c r="AX36" s="76"/>
      <c r="AY36" s="76"/>
      <c r="AZ36" s="76"/>
      <c r="BA36" s="76"/>
      <c r="BB36" s="76"/>
      <c r="BC36" s="76"/>
      <c r="BD36" s="76"/>
      <c r="BE36" s="76"/>
      <c r="BF36" s="76"/>
      <c r="BG36" s="77"/>
      <c r="BH36" s="100"/>
    </row>
    <row r="37" spans="1:60" ht="28.5" customHeight="1" thickBot="1">
      <c r="A37" s="480"/>
      <c r="B37" s="15" t="s">
        <v>77</v>
      </c>
      <c r="C37" s="95" t="s">
        <v>156</v>
      </c>
      <c r="D37" s="14" t="s">
        <v>27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329"/>
      <c r="S37" s="329"/>
      <c r="T37" s="329"/>
      <c r="U37" s="96"/>
      <c r="V37" s="324">
        <f t="shared" si="14"/>
        <v>0</v>
      </c>
      <c r="W37" s="97"/>
      <c r="X37" s="97"/>
      <c r="Y37" s="16">
        <v>4</v>
      </c>
      <c r="Z37" s="16">
        <v>4</v>
      </c>
      <c r="AA37" s="16">
        <v>4</v>
      </c>
      <c r="AB37" s="16">
        <v>4</v>
      </c>
      <c r="AC37" s="16">
        <v>4</v>
      </c>
      <c r="AD37" s="16">
        <v>4</v>
      </c>
      <c r="AE37" s="16">
        <v>4</v>
      </c>
      <c r="AF37" s="16">
        <v>4</v>
      </c>
      <c r="AG37" s="16">
        <v>4</v>
      </c>
      <c r="AH37" s="16">
        <v>4</v>
      </c>
      <c r="AI37" s="16">
        <v>4</v>
      </c>
      <c r="AJ37" s="16">
        <v>4</v>
      </c>
      <c r="AK37" s="16">
        <v>2</v>
      </c>
      <c r="AL37" s="16">
        <v>4</v>
      </c>
      <c r="AM37" s="16">
        <v>4</v>
      </c>
      <c r="AN37" s="16">
        <v>4</v>
      </c>
      <c r="AO37" s="16">
        <v>4</v>
      </c>
      <c r="AP37" s="341">
        <v>4</v>
      </c>
      <c r="AQ37" s="334"/>
      <c r="AR37" s="334"/>
      <c r="AS37" s="334"/>
      <c r="AT37" s="334"/>
      <c r="AU37" s="334"/>
      <c r="AV37" s="44" t="s">
        <v>28</v>
      </c>
      <c r="AW37" s="22">
        <f t="shared" si="3"/>
        <v>70</v>
      </c>
      <c r="AX37" s="76"/>
      <c r="AY37" s="76"/>
      <c r="AZ37" s="76"/>
      <c r="BA37" s="76"/>
      <c r="BB37" s="76"/>
      <c r="BC37" s="76"/>
      <c r="BD37" s="76"/>
      <c r="BE37" s="76"/>
      <c r="BF37" s="76"/>
      <c r="BG37" s="77"/>
      <c r="BH37" s="100"/>
    </row>
    <row r="38" spans="1:60" ht="19.5" customHeight="1" hidden="1">
      <c r="A38" s="101"/>
      <c r="B38" s="12" t="s">
        <v>79</v>
      </c>
      <c r="C38" s="13" t="s">
        <v>80</v>
      </c>
      <c r="D38" s="102" t="s">
        <v>27</v>
      </c>
      <c r="E38" s="103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96"/>
      <c r="V38" s="47">
        <f aca="true" t="shared" si="15" ref="V38:V43">SUM(E38:T38)</f>
        <v>0</v>
      </c>
      <c r="W38" s="97"/>
      <c r="X38" s="97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98"/>
      <c r="AQ38" s="98"/>
      <c r="AR38" s="98"/>
      <c r="AS38" s="98"/>
      <c r="AT38" s="98"/>
      <c r="AU38" s="98"/>
      <c r="AV38" s="96" t="s">
        <v>30</v>
      </c>
      <c r="AW38" s="22">
        <f aca="true" t="shared" si="16" ref="AW38:AW43">SUM(Y38:AU38)</f>
        <v>0</v>
      </c>
      <c r="AX38" s="97"/>
      <c r="AY38" s="97"/>
      <c r="AZ38" s="97"/>
      <c r="BA38" s="97"/>
      <c r="BB38" s="97"/>
      <c r="BC38" s="97"/>
      <c r="BD38" s="97"/>
      <c r="BE38" s="97"/>
      <c r="BF38" s="97"/>
      <c r="BG38" s="105"/>
      <c r="BH38" s="48">
        <f aca="true" t="shared" si="17" ref="BH38:BH43">SUM(E38:T38,Y38:AU38)</f>
        <v>0</v>
      </c>
    </row>
    <row r="39" spans="1:60" ht="19.5" customHeight="1" hidden="1">
      <c r="A39" s="106"/>
      <c r="B39" s="107" t="s">
        <v>81</v>
      </c>
      <c r="C39" s="108" t="s">
        <v>82</v>
      </c>
      <c r="D39" s="109" t="s">
        <v>27</v>
      </c>
      <c r="E39" s="110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2"/>
      <c r="V39" s="113">
        <f t="shared" si="15"/>
        <v>0</v>
      </c>
      <c r="W39" s="83"/>
      <c r="X39" s="83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4"/>
      <c r="AQ39" s="114"/>
      <c r="AR39" s="114"/>
      <c r="AS39" s="114"/>
      <c r="AT39" s="114"/>
      <c r="AU39" s="114"/>
      <c r="AV39" s="112"/>
      <c r="AW39" s="99">
        <f t="shared" si="16"/>
        <v>0</v>
      </c>
      <c r="AX39" s="83"/>
      <c r="AY39" s="83"/>
      <c r="AZ39" s="83"/>
      <c r="BA39" s="83"/>
      <c r="BB39" s="83"/>
      <c r="BC39" s="83"/>
      <c r="BD39" s="83"/>
      <c r="BE39" s="83"/>
      <c r="BF39" s="83"/>
      <c r="BG39" s="85"/>
      <c r="BH39" s="67">
        <f t="shared" si="17"/>
        <v>0</v>
      </c>
    </row>
    <row r="40" spans="1:60" ht="19.5" customHeight="1" hidden="1">
      <c r="A40" s="106"/>
      <c r="B40" s="489" t="s">
        <v>83</v>
      </c>
      <c r="C40" s="490" t="s">
        <v>84</v>
      </c>
      <c r="D40" s="115" t="s">
        <v>27</v>
      </c>
      <c r="E40" s="90">
        <f aca="true" t="shared" si="18" ref="E40:R40">SUM(E42,E46)</f>
        <v>8</v>
      </c>
      <c r="F40" s="90">
        <f t="shared" si="18"/>
        <v>8</v>
      </c>
      <c r="G40" s="90">
        <f t="shared" si="18"/>
        <v>8</v>
      </c>
      <c r="H40" s="90">
        <f t="shared" si="18"/>
        <v>8</v>
      </c>
      <c r="I40" s="90">
        <f t="shared" si="18"/>
        <v>8</v>
      </c>
      <c r="J40" s="90">
        <f t="shared" si="18"/>
        <v>8</v>
      </c>
      <c r="K40" s="90">
        <f t="shared" si="18"/>
        <v>8</v>
      </c>
      <c r="L40" s="90">
        <f t="shared" si="18"/>
        <v>8</v>
      </c>
      <c r="M40" s="90">
        <f t="shared" si="18"/>
        <v>8</v>
      </c>
      <c r="N40" s="90">
        <f t="shared" si="18"/>
        <v>8</v>
      </c>
      <c r="O40" s="90">
        <f t="shared" si="18"/>
        <v>8</v>
      </c>
      <c r="P40" s="90">
        <f t="shared" si="18"/>
        <v>8</v>
      </c>
      <c r="Q40" s="90">
        <f t="shared" si="18"/>
        <v>10</v>
      </c>
      <c r="R40" s="90">
        <f t="shared" si="18"/>
        <v>8</v>
      </c>
      <c r="S40" s="90"/>
      <c r="T40" s="90"/>
      <c r="U40" s="56"/>
      <c r="V40" s="57">
        <f t="shared" si="15"/>
        <v>114</v>
      </c>
      <c r="W40" s="92"/>
      <c r="X40" s="92"/>
      <c r="Y40" s="90">
        <f aca="true" t="shared" si="19" ref="Y40:AU40">SUM(Y42,Y46)</f>
        <v>6</v>
      </c>
      <c r="Z40" s="90">
        <f t="shared" si="19"/>
        <v>4</v>
      </c>
      <c r="AA40" s="90">
        <f t="shared" si="19"/>
        <v>6</v>
      </c>
      <c r="AB40" s="90">
        <f t="shared" si="19"/>
        <v>4</v>
      </c>
      <c r="AC40" s="90">
        <f t="shared" si="19"/>
        <v>6</v>
      </c>
      <c r="AD40" s="90">
        <f t="shared" si="19"/>
        <v>4</v>
      </c>
      <c r="AE40" s="90">
        <f t="shared" si="19"/>
        <v>6</v>
      </c>
      <c r="AF40" s="90">
        <f t="shared" si="19"/>
        <v>4</v>
      </c>
      <c r="AG40" s="90">
        <f t="shared" si="19"/>
        <v>6</v>
      </c>
      <c r="AH40" s="90">
        <f t="shared" si="19"/>
        <v>4</v>
      </c>
      <c r="AI40" s="90">
        <f t="shared" si="19"/>
        <v>6</v>
      </c>
      <c r="AJ40" s="90">
        <f t="shared" si="19"/>
        <v>2</v>
      </c>
      <c r="AK40" s="90">
        <f t="shared" si="19"/>
        <v>6</v>
      </c>
      <c r="AL40" s="90">
        <f t="shared" si="19"/>
        <v>6</v>
      </c>
      <c r="AM40" s="90">
        <f t="shared" si="19"/>
        <v>6</v>
      </c>
      <c r="AN40" s="90">
        <f t="shared" si="19"/>
        <v>6</v>
      </c>
      <c r="AO40" s="90">
        <f t="shared" si="19"/>
        <v>6</v>
      </c>
      <c r="AP40" s="116">
        <f t="shared" si="19"/>
        <v>6</v>
      </c>
      <c r="AQ40" s="116">
        <f t="shared" si="19"/>
        <v>6</v>
      </c>
      <c r="AR40" s="116">
        <f t="shared" si="19"/>
        <v>0</v>
      </c>
      <c r="AS40" s="116">
        <f t="shared" si="19"/>
        <v>36</v>
      </c>
      <c r="AT40" s="116">
        <f t="shared" si="19"/>
        <v>36</v>
      </c>
      <c r="AU40" s="116">
        <f t="shared" si="19"/>
        <v>36</v>
      </c>
      <c r="AV40" s="56" t="s">
        <v>85</v>
      </c>
      <c r="AW40" s="22">
        <f t="shared" si="16"/>
        <v>208</v>
      </c>
      <c r="AX40" s="92"/>
      <c r="AY40" s="92"/>
      <c r="AZ40" s="92"/>
      <c r="BA40" s="92"/>
      <c r="BB40" s="92"/>
      <c r="BC40" s="92"/>
      <c r="BD40" s="92"/>
      <c r="BE40" s="92"/>
      <c r="BF40" s="92"/>
      <c r="BG40" s="93"/>
      <c r="BH40" s="48">
        <f t="shared" si="17"/>
        <v>322</v>
      </c>
    </row>
    <row r="41" spans="1:60" ht="19.5" customHeight="1" hidden="1">
      <c r="A41" s="106"/>
      <c r="B41" s="489"/>
      <c r="C41" s="490"/>
      <c r="D41" s="117" t="s">
        <v>41</v>
      </c>
      <c r="E41" s="118">
        <f>E43</f>
        <v>4</v>
      </c>
      <c r="F41" s="118">
        <f aca="true" t="shared" si="20" ref="F41:R41">F43</f>
        <v>4</v>
      </c>
      <c r="G41" s="118">
        <f t="shared" si="20"/>
        <v>4</v>
      </c>
      <c r="H41" s="118">
        <f t="shared" si="20"/>
        <v>4</v>
      </c>
      <c r="I41" s="118">
        <f t="shared" si="20"/>
        <v>4</v>
      </c>
      <c r="J41" s="118">
        <f t="shared" si="20"/>
        <v>4</v>
      </c>
      <c r="K41" s="118">
        <f t="shared" si="20"/>
        <v>4</v>
      </c>
      <c r="L41" s="118">
        <f t="shared" si="20"/>
        <v>4</v>
      </c>
      <c r="M41" s="118">
        <f t="shared" si="20"/>
        <v>4</v>
      </c>
      <c r="N41" s="118">
        <f t="shared" si="20"/>
        <v>4</v>
      </c>
      <c r="O41" s="118">
        <f t="shared" si="20"/>
        <v>4</v>
      </c>
      <c r="P41" s="118">
        <f t="shared" si="20"/>
        <v>4</v>
      </c>
      <c r="Q41" s="118">
        <f t="shared" si="20"/>
        <v>5</v>
      </c>
      <c r="R41" s="118">
        <f t="shared" si="20"/>
        <v>4</v>
      </c>
      <c r="S41" s="118"/>
      <c r="T41" s="118"/>
      <c r="U41" s="44"/>
      <c r="V41" s="65">
        <f t="shared" si="15"/>
        <v>57</v>
      </c>
      <c r="W41" s="76"/>
      <c r="X41" s="76"/>
      <c r="Y41" s="118">
        <f aca="true" t="shared" si="21" ref="Y41:AQ41">Y43</f>
        <v>3</v>
      </c>
      <c r="Z41" s="118">
        <f t="shared" si="21"/>
        <v>2</v>
      </c>
      <c r="AA41" s="118">
        <f t="shared" si="21"/>
        <v>3</v>
      </c>
      <c r="AB41" s="118">
        <f t="shared" si="21"/>
        <v>2</v>
      </c>
      <c r="AC41" s="118">
        <f t="shared" si="21"/>
        <v>3</v>
      </c>
      <c r="AD41" s="118">
        <f t="shared" si="21"/>
        <v>2</v>
      </c>
      <c r="AE41" s="118">
        <f t="shared" si="21"/>
        <v>3</v>
      </c>
      <c r="AF41" s="118">
        <f t="shared" si="21"/>
        <v>2</v>
      </c>
      <c r="AG41" s="118">
        <f t="shared" si="21"/>
        <v>3</v>
      </c>
      <c r="AH41" s="118">
        <f t="shared" si="21"/>
        <v>2</v>
      </c>
      <c r="AI41" s="118">
        <f t="shared" si="21"/>
        <v>3</v>
      </c>
      <c r="AJ41" s="118">
        <f t="shared" si="21"/>
        <v>1</v>
      </c>
      <c r="AK41" s="118">
        <f t="shared" si="21"/>
        <v>3</v>
      </c>
      <c r="AL41" s="118">
        <f t="shared" si="21"/>
        <v>3</v>
      </c>
      <c r="AM41" s="118">
        <f t="shared" si="21"/>
        <v>3</v>
      </c>
      <c r="AN41" s="118">
        <f t="shared" si="21"/>
        <v>3</v>
      </c>
      <c r="AO41" s="118">
        <f t="shared" si="21"/>
        <v>3</v>
      </c>
      <c r="AP41" s="119">
        <f t="shared" si="21"/>
        <v>3</v>
      </c>
      <c r="AQ41" s="119">
        <f t="shared" si="21"/>
        <v>3</v>
      </c>
      <c r="AR41" s="119">
        <f>AR43</f>
        <v>0</v>
      </c>
      <c r="AS41" s="119">
        <f>AS43</f>
        <v>0</v>
      </c>
      <c r="AT41" s="119">
        <f>AT43</f>
        <v>0</v>
      </c>
      <c r="AU41" s="119">
        <f>AU43</f>
        <v>0</v>
      </c>
      <c r="AV41" s="44"/>
      <c r="AW41" s="99">
        <f t="shared" si="16"/>
        <v>50</v>
      </c>
      <c r="AX41" s="76"/>
      <c r="AY41" s="76"/>
      <c r="AZ41" s="76"/>
      <c r="BA41" s="76"/>
      <c r="BB41" s="76"/>
      <c r="BC41" s="76"/>
      <c r="BD41" s="76"/>
      <c r="BE41" s="76"/>
      <c r="BF41" s="76"/>
      <c r="BG41" s="77"/>
      <c r="BH41" s="67">
        <f t="shared" si="17"/>
        <v>107</v>
      </c>
    </row>
    <row r="42" spans="1:60" ht="12.75" customHeight="1" hidden="1">
      <c r="A42" s="106"/>
      <c r="B42" s="481" t="s">
        <v>86</v>
      </c>
      <c r="C42" s="482" t="s">
        <v>87</v>
      </c>
      <c r="D42" s="14" t="s">
        <v>27</v>
      </c>
      <c r="E42" s="42">
        <v>8</v>
      </c>
      <c r="F42" s="42">
        <v>8</v>
      </c>
      <c r="G42" s="42">
        <v>8</v>
      </c>
      <c r="H42" s="42">
        <v>8</v>
      </c>
      <c r="I42" s="42">
        <v>8</v>
      </c>
      <c r="J42" s="42">
        <v>8</v>
      </c>
      <c r="K42" s="42">
        <v>8</v>
      </c>
      <c r="L42" s="42">
        <v>8</v>
      </c>
      <c r="M42" s="42">
        <v>8</v>
      </c>
      <c r="N42" s="42">
        <v>8</v>
      </c>
      <c r="O42" s="42">
        <v>8</v>
      </c>
      <c r="P42" s="42">
        <v>8</v>
      </c>
      <c r="Q42" s="42">
        <v>10</v>
      </c>
      <c r="R42" s="42">
        <v>8</v>
      </c>
      <c r="S42" s="42"/>
      <c r="T42" s="42"/>
      <c r="U42" s="44" t="s">
        <v>30</v>
      </c>
      <c r="V42" s="47">
        <f t="shared" si="15"/>
        <v>114</v>
      </c>
      <c r="W42" s="76"/>
      <c r="X42" s="76"/>
      <c r="Y42" s="43">
        <v>6</v>
      </c>
      <c r="Z42" s="43">
        <v>4</v>
      </c>
      <c r="AA42" s="43">
        <v>6</v>
      </c>
      <c r="AB42" s="43">
        <v>4</v>
      </c>
      <c r="AC42" s="43">
        <v>6</v>
      </c>
      <c r="AD42" s="43">
        <v>4</v>
      </c>
      <c r="AE42" s="43">
        <v>6</v>
      </c>
      <c r="AF42" s="43">
        <v>4</v>
      </c>
      <c r="AG42" s="43">
        <v>6</v>
      </c>
      <c r="AH42" s="43">
        <v>4</v>
      </c>
      <c r="AI42" s="43">
        <v>6</v>
      </c>
      <c r="AJ42" s="43">
        <v>2</v>
      </c>
      <c r="AK42" s="43">
        <v>6</v>
      </c>
      <c r="AL42" s="43">
        <v>6</v>
      </c>
      <c r="AM42" s="43">
        <v>6</v>
      </c>
      <c r="AN42" s="43">
        <v>6</v>
      </c>
      <c r="AO42" s="43">
        <v>6</v>
      </c>
      <c r="AP42" s="46">
        <v>6</v>
      </c>
      <c r="AQ42" s="46">
        <v>6</v>
      </c>
      <c r="AR42" s="46"/>
      <c r="AS42" s="46"/>
      <c r="AT42" s="46"/>
      <c r="AU42" s="46"/>
      <c r="AV42" s="44" t="s">
        <v>29</v>
      </c>
      <c r="AW42" s="22">
        <f t="shared" si="16"/>
        <v>100</v>
      </c>
      <c r="AX42" s="76"/>
      <c r="AY42" s="76"/>
      <c r="AZ42" s="76"/>
      <c r="BA42" s="76"/>
      <c r="BB42" s="76"/>
      <c r="BC42" s="76"/>
      <c r="BD42" s="76"/>
      <c r="BE42" s="76"/>
      <c r="BF42" s="76"/>
      <c r="BG42" s="77"/>
      <c r="BH42" s="48">
        <f t="shared" si="17"/>
        <v>214</v>
      </c>
    </row>
    <row r="43" spans="1:60" ht="12.75" customHeight="1" hidden="1">
      <c r="A43" s="106"/>
      <c r="B43" s="481"/>
      <c r="C43" s="482"/>
      <c r="D43" s="20" t="s">
        <v>41</v>
      </c>
      <c r="E43" s="18">
        <v>4</v>
      </c>
      <c r="F43" s="18">
        <v>4</v>
      </c>
      <c r="G43" s="18">
        <v>4</v>
      </c>
      <c r="H43" s="18">
        <v>4</v>
      </c>
      <c r="I43" s="18">
        <v>4</v>
      </c>
      <c r="J43" s="18">
        <v>4</v>
      </c>
      <c r="K43" s="18">
        <v>4</v>
      </c>
      <c r="L43" s="18">
        <v>4</v>
      </c>
      <c r="M43" s="18">
        <v>4</v>
      </c>
      <c r="N43" s="18">
        <v>4</v>
      </c>
      <c r="O43" s="18">
        <v>4</v>
      </c>
      <c r="P43" s="18">
        <v>4</v>
      </c>
      <c r="Q43" s="18">
        <v>5</v>
      </c>
      <c r="R43" s="18">
        <v>4</v>
      </c>
      <c r="S43" s="18"/>
      <c r="T43" s="18"/>
      <c r="U43" s="44"/>
      <c r="V43" s="65">
        <f t="shared" si="15"/>
        <v>57</v>
      </c>
      <c r="W43" s="76"/>
      <c r="X43" s="76"/>
      <c r="Y43" s="18">
        <v>3</v>
      </c>
      <c r="Z43" s="18">
        <v>2</v>
      </c>
      <c r="AA43" s="18">
        <v>3</v>
      </c>
      <c r="AB43" s="18">
        <v>2</v>
      </c>
      <c r="AC43" s="18">
        <v>3</v>
      </c>
      <c r="AD43" s="18">
        <v>2</v>
      </c>
      <c r="AE43" s="18">
        <v>3</v>
      </c>
      <c r="AF43" s="18">
        <v>2</v>
      </c>
      <c r="AG43" s="18">
        <v>3</v>
      </c>
      <c r="AH43" s="18">
        <v>2</v>
      </c>
      <c r="AI43" s="18">
        <v>3</v>
      </c>
      <c r="AJ43" s="18">
        <v>1</v>
      </c>
      <c r="AK43" s="18">
        <v>3</v>
      </c>
      <c r="AL43" s="18">
        <v>3</v>
      </c>
      <c r="AM43" s="18">
        <v>3</v>
      </c>
      <c r="AN43" s="18">
        <v>3</v>
      </c>
      <c r="AO43" s="18">
        <v>3</v>
      </c>
      <c r="AP43" s="46">
        <v>3</v>
      </c>
      <c r="AQ43" s="46">
        <v>3</v>
      </c>
      <c r="AR43" s="46"/>
      <c r="AS43" s="46"/>
      <c r="AT43" s="46"/>
      <c r="AU43" s="46"/>
      <c r="AV43" s="44"/>
      <c r="AW43" s="99">
        <f t="shared" si="16"/>
        <v>50</v>
      </c>
      <c r="AX43" s="76"/>
      <c r="AY43" s="76"/>
      <c r="AZ43" s="76"/>
      <c r="BA43" s="76"/>
      <c r="BB43" s="76"/>
      <c r="BC43" s="76"/>
      <c r="BD43" s="76"/>
      <c r="BE43" s="76"/>
      <c r="BF43" s="76"/>
      <c r="BG43" s="77"/>
      <c r="BH43" s="67">
        <f t="shared" si="17"/>
        <v>107</v>
      </c>
    </row>
    <row r="44" spans="1:60" ht="12.75" customHeight="1" hidden="1">
      <c r="A44" s="106"/>
      <c r="B44" s="481"/>
      <c r="C44" s="482"/>
      <c r="D44" s="14" t="s">
        <v>27</v>
      </c>
      <c r="E44" s="42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4"/>
      <c r="V44" s="43"/>
      <c r="W44" s="76"/>
      <c r="X44" s="76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6"/>
      <c r="AQ44" s="46"/>
      <c r="AR44" s="46"/>
      <c r="AS44" s="46"/>
      <c r="AT44" s="46"/>
      <c r="AU44" s="46"/>
      <c r="AV44" s="44"/>
      <c r="AW44" s="120"/>
      <c r="AX44" s="76"/>
      <c r="AY44" s="76"/>
      <c r="AZ44" s="76"/>
      <c r="BA44" s="76"/>
      <c r="BB44" s="76"/>
      <c r="BC44" s="76"/>
      <c r="BD44" s="76"/>
      <c r="BE44" s="76"/>
      <c r="BF44" s="76"/>
      <c r="BG44" s="77"/>
      <c r="BH44" s="121"/>
    </row>
    <row r="45" spans="1:60" ht="12.75" customHeight="1" hidden="1">
      <c r="A45" s="106"/>
      <c r="B45" s="481"/>
      <c r="C45" s="482"/>
      <c r="D45" s="14" t="s">
        <v>41</v>
      </c>
      <c r="E45" s="42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4"/>
      <c r="V45" s="43"/>
      <c r="W45" s="76"/>
      <c r="X45" s="76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6"/>
      <c r="AQ45" s="46"/>
      <c r="AR45" s="46"/>
      <c r="AS45" s="46"/>
      <c r="AT45" s="46"/>
      <c r="AU45" s="46"/>
      <c r="AV45" s="44"/>
      <c r="AW45" s="120"/>
      <c r="AX45" s="76"/>
      <c r="AY45" s="76"/>
      <c r="AZ45" s="76"/>
      <c r="BA45" s="76"/>
      <c r="BB45" s="76"/>
      <c r="BC45" s="76"/>
      <c r="BD45" s="76"/>
      <c r="BE45" s="76"/>
      <c r="BF45" s="76"/>
      <c r="BG45" s="77"/>
      <c r="BH45" s="121"/>
    </row>
    <row r="46" spans="1:60" ht="12.75" customHeight="1" hidden="1">
      <c r="A46" s="106"/>
      <c r="B46" s="12" t="s">
        <v>88</v>
      </c>
      <c r="C46" s="13" t="s">
        <v>89</v>
      </c>
      <c r="D46" s="14" t="s">
        <v>27</v>
      </c>
      <c r="E46" s="42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96"/>
      <c r="V46" s="122"/>
      <c r="W46" s="97"/>
      <c r="X46" s="97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98"/>
      <c r="AQ46" s="98"/>
      <c r="AR46" s="98"/>
      <c r="AS46" s="98">
        <v>36</v>
      </c>
      <c r="AT46" s="98">
        <v>36</v>
      </c>
      <c r="AU46" s="98">
        <v>36</v>
      </c>
      <c r="AV46" s="96" t="s">
        <v>31</v>
      </c>
      <c r="AW46" s="123">
        <f>SUM(Y46:AU46)</f>
        <v>108</v>
      </c>
      <c r="AX46" s="97"/>
      <c r="AY46" s="97"/>
      <c r="AZ46" s="97"/>
      <c r="BA46" s="97"/>
      <c r="BB46" s="97"/>
      <c r="BC46" s="97"/>
      <c r="BD46" s="97"/>
      <c r="BE46" s="97"/>
      <c r="BF46" s="97"/>
      <c r="BG46" s="124"/>
      <c r="BH46" s="125">
        <f>SUM(E46:T46,Y46:AU46)</f>
        <v>108</v>
      </c>
    </row>
    <row r="47" spans="1:60" ht="12.75" customHeight="1" hidden="1">
      <c r="A47" s="106"/>
      <c r="B47" s="12" t="s">
        <v>90</v>
      </c>
      <c r="C47" s="13"/>
      <c r="D47" s="102" t="s">
        <v>27</v>
      </c>
      <c r="E47" s="103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12"/>
      <c r="V47" s="126"/>
      <c r="W47" s="83"/>
      <c r="X47" s="83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14"/>
      <c r="AQ47" s="114"/>
      <c r="AR47" s="114"/>
      <c r="AS47" s="114"/>
      <c r="AT47" s="114"/>
      <c r="AU47" s="114"/>
      <c r="AV47" s="112"/>
      <c r="AW47" s="126"/>
      <c r="AX47" s="83"/>
      <c r="AY47" s="83"/>
      <c r="AZ47" s="83"/>
      <c r="BA47" s="83"/>
      <c r="BB47" s="83"/>
      <c r="BC47" s="83"/>
      <c r="BD47" s="83"/>
      <c r="BE47" s="83"/>
      <c r="BF47" s="83"/>
      <c r="BG47" s="85"/>
      <c r="BH47" s="127"/>
    </row>
    <row r="48" spans="1:60" ht="12.75" customHeight="1" hidden="1">
      <c r="A48" s="106"/>
      <c r="B48" s="485" t="s">
        <v>42</v>
      </c>
      <c r="C48" s="485"/>
      <c r="D48" s="485"/>
      <c r="E48" s="21" t="e">
        <f>SUM(#REF!,E8,E14,E17)</f>
        <v>#REF!</v>
      </c>
      <c r="F48" s="21" t="e">
        <f>SUM(#REF!,F8,F14,F17)</f>
        <v>#REF!</v>
      </c>
      <c r="G48" s="21" t="e">
        <f>SUM(#REF!,G8,G14,G17)</f>
        <v>#REF!</v>
      </c>
      <c r="H48" s="21" t="e">
        <f>SUM(#REF!,H8,H14,H17)</f>
        <v>#REF!</v>
      </c>
      <c r="I48" s="21" t="e">
        <f>SUM(#REF!,I8,I14,I17)</f>
        <v>#REF!</v>
      </c>
      <c r="J48" s="21" t="e">
        <f>SUM(#REF!,J8,J14,J17)</f>
        <v>#REF!</v>
      </c>
      <c r="K48" s="21" t="e">
        <f>SUM(#REF!,K8,K14,K17)</f>
        <v>#REF!</v>
      </c>
      <c r="L48" s="21" t="e">
        <f>SUM(#REF!,L8,L14,L17)</f>
        <v>#REF!</v>
      </c>
      <c r="M48" s="21" t="e">
        <f>SUM(#REF!,M8,M14,M17)</f>
        <v>#REF!</v>
      </c>
      <c r="N48" s="21" t="e">
        <f>SUM(#REF!,N8,N14,N17)</f>
        <v>#REF!</v>
      </c>
      <c r="O48" s="21" t="e">
        <f>SUM(#REF!,O8,O14,O17)</f>
        <v>#REF!</v>
      </c>
      <c r="P48" s="21" t="e">
        <f>SUM(#REF!,P8,P14,P17)</f>
        <v>#REF!</v>
      </c>
      <c r="Q48" s="21" t="e">
        <f>SUM(#REF!,Q8,Q14,Q17)</f>
        <v>#REF!</v>
      </c>
      <c r="R48" s="21" t="e">
        <f>SUM(#REF!,R8,R14,R17)</f>
        <v>#REF!</v>
      </c>
      <c r="S48" s="21"/>
      <c r="T48" s="21"/>
      <c r="U48" s="56" t="s">
        <v>91</v>
      </c>
      <c r="V48" s="128" t="e">
        <f>SUM(E48:T48)</f>
        <v>#REF!</v>
      </c>
      <c r="W48" s="92"/>
      <c r="X48" s="92"/>
      <c r="Y48" s="21" t="e">
        <f>SUM(#REF!,Y8,Y14,Y17)</f>
        <v>#REF!</v>
      </c>
      <c r="Z48" s="21" t="e">
        <f>SUM(#REF!,Z8,Z14,Z17)</f>
        <v>#REF!</v>
      </c>
      <c r="AA48" s="21" t="e">
        <f>SUM(#REF!,AA8,AA14,AA17)</f>
        <v>#REF!</v>
      </c>
      <c r="AB48" s="21" t="e">
        <f>SUM(#REF!,AB8,AB14,AB17)</f>
        <v>#REF!</v>
      </c>
      <c r="AC48" s="21" t="e">
        <f>SUM(#REF!,AC8,AC14,AC17)</f>
        <v>#REF!</v>
      </c>
      <c r="AD48" s="21" t="e">
        <f>SUM(#REF!,AD8,AD14,AD17)</f>
        <v>#REF!</v>
      </c>
      <c r="AE48" s="21" t="e">
        <f>SUM(#REF!,AE8,AE14,AE17)</f>
        <v>#REF!</v>
      </c>
      <c r="AF48" s="21" t="e">
        <f>SUM(#REF!,AF8,AF14,AF17)</f>
        <v>#REF!</v>
      </c>
      <c r="AG48" s="21" t="e">
        <f>SUM(#REF!,AG8,AG14,AG17)</f>
        <v>#REF!</v>
      </c>
      <c r="AH48" s="21" t="e">
        <f>SUM(#REF!,AH8,AH14,AH17)</f>
        <v>#REF!</v>
      </c>
      <c r="AI48" s="21" t="e">
        <f>SUM(#REF!,AI8,AI14,AI17)</f>
        <v>#REF!</v>
      </c>
      <c r="AJ48" s="21" t="e">
        <f>SUM(#REF!,AJ8,AJ14,AJ17)</f>
        <v>#REF!</v>
      </c>
      <c r="AK48" s="21" t="e">
        <f>SUM(#REF!,AK8,AK14,AK17)</f>
        <v>#REF!</v>
      </c>
      <c r="AL48" s="21" t="e">
        <f>SUM(#REF!,AL8,AL14,AL17)</f>
        <v>#REF!</v>
      </c>
      <c r="AM48" s="21" t="e">
        <f>SUM(#REF!,AM8,AM14,AM17)</f>
        <v>#REF!</v>
      </c>
      <c r="AN48" s="21" t="e">
        <f>SUM(#REF!,AN8,AN14,AN17)</f>
        <v>#REF!</v>
      </c>
      <c r="AO48" s="21" t="e">
        <f>SUM(#REF!,AO8,AO14,AO17)</f>
        <v>#REF!</v>
      </c>
      <c r="AP48" s="116" t="e">
        <f>SUM(#REF!,AP8,AP14,AP17)</f>
        <v>#REF!</v>
      </c>
      <c r="AQ48" s="116" t="e">
        <f>SUM(#REF!,AQ8,AQ14,AQ17)</f>
        <v>#REF!</v>
      </c>
      <c r="AR48" s="116" t="e">
        <f>SUM(#REF!,AR8,AR14,AR17)</f>
        <v>#REF!</v>
      </c>
      <c r="AS48" s="116" t="e">
        <f>SUM(#REF!,AS8,AS14,AS17)</f>
        <v>#REF!</v>
      </c>
      <c r="AT48" s="116" t="e">
        <f>SUM(#REF!,AT8,AT14,AT17)</f>
        <v>#REF!</v>
      </c>
      <c r="AU48" s="116" t="e">
        <f>SUM(#REF!,AU8,AU14,AU17)</f>
        <v>#REF!</v>
      </c>
      <c r="AV48" s="56" t="s">
        <v>92</v>
      </c>
      <c r="AW48" s="129" t="e">
        <f>SUM(Y48:AU48)</f>
        <v>#REF!</v>
      </c>
      <c r="AX48" s="92"/>
      <c r="AY48" s="92"/>
      <c r="AZ48" s="92"/>
      <c r="BA48" s="92"/>
      <c r="BB48" s="92"/>
      <c r="BC48" s="92"/>
      <c r="BD48" s="92"/>
      <c r="BE48" s="92"/>
      <c r="BF48" s="92"/>
      <c r="BG48" s="130"/>
      <c r="BH48" s="131" t="e">
        <f>SUM(V48,AW48)</f>
        <v>#REF!</v>
      </c>
    </row>
    <row r="49" spans="1:60" ht="12.75" customHeight="1" hidden="1">
      <c r="A49" s="106"/>
      <c r="B49" s="486" t="s">
        <v>93</v>
      </c>
      <c r="C49" s="486"/>
      <c r="D49" s="486"/>
      <c r="E49" s="118" t="e">
        <f aca="true" t="shared" si="22" ref="E49:R49">SUM("#REF!,#REF!,#REF!,#REF!)")</f>
        <v>#VALUE!</v>
      </c>
      <c r="F49" s="118" t="e">
        <f t="shared" si="22"/>
        <v>#VALUE!</v>
      </c>
      <c r="G49" s="118" t="e">
        <f t="shared" si="22"/>
        <v>#VALUE!</v>
      </c>
      <c r="H49" s="118" t="e">
        <f t="shared" si="22"/>
        <v>#VALUE!</v>
      </c>
      <c r="I49" s="118" t="e">
        <f t="shared" si="22"/>
        <v>#VALUE!</v>
      </c>
      <c r="J49" s="118" t="e">
        <f t="shared" si="22"/>
        <v>#VALUE!</v>
      </c>
      <c r="K49" s="118" t="e">
        <f t="shared" si="22"/>
        <v>#VALUE!</v>
      </c>
      <c r="L49" s="118" t="e">
        <f t="shared" si="22"/>
        <v>#VALUE!</v>
      </c>
      <c r="M49" s="118" t="e">
        <f t="shared" si="22"/>
        <v>#VALUE!</v>
      </c>
      <c r="N49" s="118" t="e">
        <f t="shared" si="22"/>
        <v>#VALUE!</v>
      </c>
      <c r="O49" s="118" t="e">
        <f t="shared" si="22"/>
        <v>#VALUE!</v>
      </c>
      <c r="P49" s="118" t="e">
        <f t="shared" si="22"/>
        <v>#VALUE!</v>
      </c>
      <c r="Q49" s="118" t="e">
        <f t="shared" si="22"/>
        <v>#VALUE!</v>
      </c>
      <c r="R49" s="118" t="e">
        <f t="shared" si="22"/>
        <v>#VALUE!</v>
      </c>
      <c r="S49" s="118"/>
      <c r="T49" s="118"/>
      <c r="U49" s="132"/>
      <c r="V49" s="133" t="e">
        <f>SUM(E49:T49)</f>
        <v>#VALUE!</v>
      </c>
      <c r="W49" s="76"/>
      <c r="X49" s="76"/>
      <c r="Y49" s="118" t="e">
        <f aca="true" t="shared" si="23" ref="Y49:AU49">SUM("#REF!,#REF!,#REF!,#REF!)")</f>
        <v>#VALUE!</v>
      </c>
      <c r="Z49" s="118" t="e">
        <f t="shared" si="23"/>
        <v>#VALUE!</v>
      </c>
      <c r="AA49" s="118" t="e">
        <f t="shared" si="23"/>
        <v>#VALUE!</v>
      </c>
      <c r="AB49" s="118" t="e">
        <f t="shared" si="23"/>
        <v>#VALUE!</v>
      </c>
      <c r="AC49" s="118" t="e">
        <f t="shared" si="23"/>
        <v>#VALUE!</v>
      </c>
      <c r="AD49" s="118" t="e">
        <f t="shared" si="23"/>
        <v>#VALUE!</v>
      </c>
      <c r="AE49" s="118" t="e">
        <f t="shared" si="23"/>
        <v>#VALUE!</v>
      </c>
      <c r="AF49" s="118" t="e">
        <f t="shared" si="23"/>
        <v>#VALUE!</v>
      </c>
      <c r="AG49" s="118" t="e">
        <f t="shared" si="23"/>
        <v>#VALUE!</v>
      </c>
      <c r="AH49" s="118" t="e">
        <f t="shared" si="23"/>
        <v>#VALUE!</v>
      </c>
      <c r="AI49" s="118" t="e">
        <f t="shared" si="23"/>
        <v>#VALUE!</v>
      </c>
      <c r="AJ49" s="118" t="e">
        <f t="shared" si="23"/>
        <v>#VALUE!</v>
      </c>
      <c r="AK49" s="118" t="e">
        <f t="shared" si="23"/>
        <v>#VALUE!</v>
      </c>
      <c r="AL49" s="118" t="e">
        <f t="shared" si="23"/>
        <v>#VALUE!</v>
      </c>
      <c r="AM49" s="118" t="e">
        <f t="shared" si="23"/>
        <v>#VALUE!</v>
      </c>
      <c r="AN49" s="118" t="e">
        <f t="shared" si="23"/>
        <v>#VALUE!</v>
      </c>
      <c r="AO49" s="118" t="e">
        <f t="shared" si="23"/>
        <v>#VALUE!</v>
      </c>
      <c r="AP49" s="119" t="e">
        <f t="shared" si="23"/>
        <v>#VALUE!</v>
      </c>
      <c r="AQ49" s="119" t="e">
        <f t="shared" si="23"/>
        <v>#VALUE!</v>
      </c>
      <c r="AR49" s="119" t="e">
        <f t="shared" si="23"/>
        <v>#VALUE!</v>
      </c>
      <c r="AS49" s="119" t="e">
        <f t="shared" si="23"/>
        <v>#VALUE!</v>
      </c>
      <c r="AT49" s="119" t="e">
        <f t="shared" si="23"/>
        <v>#VALUE!</v>
      </c>
      <c r="AU49" s="119" t="e">
        <f t="shared" si="23"/>
        <v>#VALUE!</v>
      </c>
      <c r="AV49" s="44"/>
      <c r="AW49" s="134" t="e">
        <f>SUM(Y49:AU49)</f>
        <v>#VALUE!</v>
      </c>
      <c r="AX49" s="76"/>
      <c r="AY49" s="76"/>
      <c r="AZ49" s="76"/>
      <c r="BA49" s="76"/>
      <c r="BB49" s="76"/>
      <c r="BC49" s="76"/>
      <c r="BD49" s="76"/>
      <c r="BE49" s="76"/>
      <c r="BF49" s="76"/>
      <c r="BG49" s="135"/>
      <c r="BH49" s="136" t="e">
        <f>SUM(V49,AW49)</f>
        <v>#VALUE!</v>
      </c>
    </row>
    <row r="50" spans="1:60" ht="13.5" customHeight="1" thickBot="1">
      <c r="A50" s="137"/>
      <c r="B50" s="487" t="s">
        <v>94</v>
      </c>
      <c r="C50" s="487"/>
      <c r="D50" s="487"/>
      <c r="E50" s="138">
        <f>SUM(E8,E14,E17)</f>
        <v>36</v>
      </c>
      <c r="F50" s="138">
        <f aca="true" t="shared" si="24" ref="F50:T50">SUM(F8,F14,F17)</f>
        <v>36</v>
      </c>
      <c r="G50" s="138">
        <f t="shared" si="24"/>
        <v>36</v>
      </c>
      <c r="H50" s="138">
        <f t="shared" si="24"/>
        <v>36</v>
      </c>
      <c r="I50" s="138">
        <f t="shared" si="24"/>
        <v>36</v>
      </c>
      <c r="J50" s="138">
        <f t="shared" si="24"/>
        <v>36</v>
      </c>
      <c r="K50" s="138">
        <f t="shared" si="24"/>
        <v>36</v>
      </c>
      <c r="L50" s="138">
        <f t="shared" si="24"/>
        <v>36</v>
      </c>
      <c r="M50" s="138">
        <f t="shared" si="24"/>
        <v>36</v>
      </c>
      <c r="N50" s="138">
        <f t="shared" si="24"/>
        <v>36</v>
      </c>
      <c r="O50" s="138">
        <f t="shared" si="24"/>
        <v>36</v>
      </c>
      <c r="P50" s="138">
        <f t="shared" si="24"/>
        <v>36</v>
      </c>
      <c r="Q50" s="138">
        <f t="shared" si="24"/>
        <v>36</v>
      </c>
      <c r="R50" s="547">
        <f t="shared" si="24"/>
        <v>36</v>
      </c>
      <c r="S50" s="548">
        <f t="shared" si="24"/>
        <v>36</v>
      </c>
      <c r="T50" s="548">
        <f t="shared" si="24"/>
        <v>36</v>
      </c>
      <c r="U50" s="112"/>
      <c r="V50" s="33">
        <f>SUM(E50:T50)</f>
        <v>576</v>
      </c>
      <c r="W50" s="83"/>
      <c r="X50" s="83"/>
      <c r="Y50" s="138">
        <f>SUM(Y8,Y14,Y17)</f>
        <v>36</v>
      </c>
      <c r="Z50" s="138">
        <f aca="true" t="shared" si="25" ref="Z50:AT50">SUM(Z8,Z14,Z17)</f>
        <v>36</v>
      </c>
      <c r="AA50" s="138">
        <f t="shared" si="25"/>
        <v>36</v>
      </c>
      <c r="AB50" s="138">
        <f t="shared" si="25"/>
        <v>36</v>
      </c>
      <c r="AC50" s="138">
        <f t="shared" si="25"/>
        <v>36</v>
      </c>
      <c r="AD50" s="138">
        <f t="shared" si="25"/>
        <v>36</v>
      </c>
      <c r="AE50" s="138">
        <f t="shared" si="25"/>
        <v>36</v>
      </c>
      <c r="AF50" s="138">
        <f t="shared" si="25"/>
        <v>36</v>
      </c>
      <c r="AG50" s="138">
        <f t="shared" si="25"/>
        <v>36</v>
      </c>
      <c r="AH50" s="138">
        <f t="shared" si="25"/>
        <v>36</v>
      </c>
      <c r="AI50" s="138">
        <f t="shared" si="25"/>
        <v>36</v>
      </c>
      <c r="AJ50" s="138">
        <f t="shared" si="25"/>
        <v>36</v>
      </c>
      <c r="AK50" s="138">
        <f t="shared" si="25"/>
        <v>36</v>
      </c>
      <c r="AL50" s="138">
        <f t="shared" si="25"/>
        <v>36</v>
      </c>
      <c r="AM50" s="138">
        <f t="shared" si="25"/>
        <v>36</v>
      </c>
      <c r="AN50" s="138">
        <f t="shared" si="25"/>
        <v>36</v>
      </c>
      <c r="AO50" s="138">
        <f t="shared" si="25"/>
        <v>36</v>
      </c>
      <c r="AP50" s="138">
        <f t="shared" si="25"/>
        <v>36</v>
      </c>
      <c r="AQ50" s="549">
        <f t="shared" si="25"/>
        <v>36</v>
      </c>
      <c r="AR50" s="549">
        <f t="shared" si="25"/>
        <v>36</v>
      </c>
      <c r="AS50" s="549">
        <f t="shared" si="25"/>
        <v>36</v>
      </c>
      <c r="AT50" s="549">
        <f t="shared" si="25"/>
        <v>36</v>
      </c>
      <c r="AU50" s="549">
        <f>SUM(AU8,AU14,AU17)</f>
        <v>36</v>
      </c>
      <c r="AV50" s="112"/>
      <c r="AW50" s="33">
        <f>SUM(Y50:AU50)</f>
        <v>828</v>
      </c>
      <c r="AX50" s="83"/>
      <c r="AY50" s="83"/>
      <c r="AZ50" s="83"/>
      <c r="BA50" s="83"/>
      <c r="BB50" s="83"/>
      <c r="BC50" s="83"/>
      <c r="BD50" s="83"/>
      <c r="BE50" s="83"/>
      <c r="BF50" s="83"/>
      <c r="BG50" s="139"/>
      <c r="BH50" s="140">
        <f>SUM(V50,AW50)</f>
        <v>1404</v>
      </c>
    </row>
    <row r="51" ht="13.5" customHeight="1">
      <c r="A51" s="141"/>
    </row>
    <row r="52" ht="24.75" customHeight="1">
      <c r="A52" s="141"/>
    </row>
    <row r="53" ht="24.75" customHeight="1">
      <c r="A53" s="141"/>
    </row>
    <row r="54" ht="24.75" customHeight="1">
      <c r="A54" s="141"/>
    </row>
  </sheetData>
  <sheetProtection selectLockedCells="1" selectUnlockedCells="1"/>
  <mergeCells count="38">
    <mergeCell ref="B48:D48"/>
    <mergeCell ref="B49:D49"/>
    <mergeCell ref="B50:D50"/>
    <mergeCell ref="D2:Q2"/>
    <mergeCell ref="B40:B41"/>
    <mergeCell ref="C40:C41"/>
    <mergeCell ref="B42:B43"/>
    <mergeCell ref="C42:C43"/>
    <mergeCell ref="B44:B45"/>
    <mergeCell ref="C44:C45"/>
    <mergeCell ref="A8:A37"/>
    <mergeCell ref="B11:B12"/>
    <mergeCell ref="C11:C12"/>
    <mergeCell ref="B24:B25"/>
    <mergeCell ref="C24:C25"/>
    <mergeCell ref="B27:B28"/>
    <mergeCell ref="C27:C28"/>
    <mergeCell ref="B29:B30"/>
    <mergeCell ref="C29:C30"/>
    <mergeCell ref="AO3:AR3"/>
    <mergeCell ref="AT3:AV3"/>
    <mergeCell ref="AY3:BB3"/>
    <mergeCell ref="BC3:BF3"/>
    <mergeCell ref="BH3:BH7"/>
    <mergeCell ref="E4:BG4"/>
    <mergeCell ref="E6:BG6"/>
    <mergeCell ref="N3:Q3"/>
    <mergeCell ref="S3:U3"/>
    <mergeCell ref="X3:AA3"/>
    <mergeCell ref="AC3:AE3"/>
    <mergeCell ref="AG3:AI3"/>
    <mergeCell ref="AK3:AM3"/>
    <mergeCell ref="A3:A7"/>
    <mergeCell ref="B3:B7"/>
    <mergeCell ref="C3:C7"/>
    <mergeCell ref="D3:D7"/>
    <mergeCell ref="F3:H3"/>
    <mergeCell ref="J3:M3"/>
  </mergeCells>
  <printOptions/>
  <pageMargins left="0.19652777777777777" right="0.19652777777777777" top="0.19652777777777777" bottom="0.19652777777777777" header="0.5118055555555555" footer="0.5118055555555555"/>
  <pageSetup fitToHeight="2" fitToWidth="1" horizontalDpi="300" verticalDpi="300" orientation="landscape" paperSize="9" scale="63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G60"/>
  <sheetViews>
    <sheetView zoomScale="85" zoomScaleNormal="85" zoomScalePageLayoutView="0" workbookViewId="0" topLeftCell="B31">
      <selection activeCell="U22" sqref="U22"/>
    </sheetView>
  </sheetViews>
  <sheetFormatPr defaultColWidth="20.8515625" defaultRowHeight="12.75"/>
  <cols>
    <col min="1" max="1" width="2.8515625" style="1" customWidth="1"/>
    <col min="2" max="2" width="12.57421875" style="1" customWidth="1"/>
    <col min="3" max="3" width="22.7109375" style="1" customWidth="1"/>
    <col min="4" max="4" width="9.140625" style="1" customWidth="1"/>
    <col min="5" max="5" width="3.421875" style="1" customWidth="1"/>
    <col min="6" max="18" width="3.28125" style="1" customWidth="1"/>
    <col min="19" max="20" width="4.57421875" style="1" customWidth="1"/>
    <col min="21" max="21" width="5.140625" style="1" customWidth="1"/>
    <col min="22" max="22" width="4.7109375" style="1" customWidth="1"/>
    <col min="23" max="23" width="2.7109375" style="1" customWidth="1"/>
    <col min="24" max="45" width="3.28125" style="1" customWidth="1"/>
    <col min="46" max="46" width="4.8515625" style="1" customWidth="1"/>
    <col min="47" max="48" width="3.28125" style="1" customWidth="1"/>
    <col min="49" max="49" width="6.140625" style="1" customWidth="1"/>
    <col min="50" max="50" width="4.7109375" style="1" customWidth="1"/>
    <col min="51" max="58" width="2.7109375" style="1" customWidth="1"/>
    <col min="59" max="59" width="6.7109375" style="1" customWidth="1"/>
    <col min="60" max="253" width="9.140625" style="1" customWidth="1"/>
    <col min="254" max="254" width="2.8515625" style="1" customWidth="1"/>
    <col min="255" max="255" width="9.7109375" style="1" customWidth="1"/>
    <col min="256" max="16384" width="20.8515625" style="1" customWidth="1"/>
  </cols>
  <sheetData>
    <row r="1" ht="15">
      <c r="B1" s="2" t="s">
        <v>0</v>
      </c>
    </row>
    <row r="2" spans="2:19" ht="15.75" thickBot="1">
      <c r="B2" s="2" t="s">
        <v>43</v>
      </c>
      <c r="C2" s="3">
        <v>38037</v>
      </c>
      <c r="D2" s="488" t="s">
        <v>143</v>
      </c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142"/>
      <c r="S2" s="142"/>
    </row>
    <row r="3" spans="1:59" ht="64.5" customHeight="1" thickBot="1">
      <c r="A3" s="473" t="s">
        <v>1</v>
      </c>
      <c r="B3" s="474" t="s">
        <v>2</v>
      </c>
      <c r="C3" s="475" t="s">
        <v>3</v>
      </c>
      <c r="D3" s="476" t="s">
        <v>4</v>
      </c>
      <c r="E3" s="4" t="s">
        <v>5</v>
      </c>
      <c r="F3" s="477" t="s">
        <v>6</v>
      </c>
      <c r="G3" s="477"/>
      <c r="H3" s="477"/>
      <c r="I3" s="5" t="s">
        <v>96</v>
      </c>
      <c r="J3" s="472" t="s">
        <v>8</v>
      </c>
      <c r="K3" s="472"/>
      <c r="L3" s="472"/>
      <c r="M3" s="472"/>
      <c r="N3" s="472" t="s">
        <v>9</v>
      </c>
      <c r="O3" s="472"/>
      <c r="P3" s="472"/>
      <c r="Q3" s="472"/>
      <c r="R3" s="143" t="s">
        <v>97</v>
      </c>
      <c r="S3" s="494" t="s">
        <v>11</v>
      </c>
      <c r="T3" s="494"/>
      <c r="U3" s="144" t="s">
        <v>98</v>
      </c>
      <c r="V3" s="145" t="s">
        <v>47</v>
      </c>
      <c r="W3" s="6" t="s">
        <v>12</v>
      </c>
      <c r="X3" s="472" t="s">
        <v>13</v>
      </c>
      <c r="Y3" s="472"/>
      <c r="Z3" s="472"/>
      <c r="AA3" s="472"/>
      <c r="AB3" s="6" t="s">
        <v>14</v>
      </c>
      <c r="AC3" s="472" t="s">
        <v>15</v>
      </c>
      <c r="AD3" s="472"/>
      <c r="AE3" s="472"/>
      <c r="AF3" s="6" t="s">
        <v>99</v>
      </c>
      <c r="AG3" s="499" t="s">
        <v>16</v>
      </c>
      <c r="AH3" s="499"/>
      <c r="AI3" s="499"/>
      <c r="AJ3" s="6" t="s">
        <v>17</v>
      </c>
      <c r="AK3" s="472" t="s">
        <v>18</v>
      </c>
      <c r="AL3" s="472"/>
      <c r="AM3" s="472"/>
      <c r="AN3" s="6" t="s">
        <v>100</v>
      </c>
      <c r="AO3" s="472" t="s">
        <v>19</v>
      </c>
      <c r="AP3" s="472"/>
      <c r="AQ3" s="472"/>
      <c r="AR3" s="472"/>
      <c r="AS3" s="6" t="s">
        <v>101</v>
      </c>
      <c r="AT3" s="498" t="s">
        <v>20</v>
      </c>
      <c r="AU3" s="498"/>
      <c r="AV3" s="498"/>
      <c r="AW3" s="6" t="s">
        <v>102</v>
      </c>
      <c r="AX3" s="145" t="s">
        <v>47</v>
      </c>
      <c r="AY3" s="491" t="s">
        <v>21</v>
      </c>
      <c r="AZ3" s="491"/>
      <c r="BA3" s="491"/>
      <c r="BB3" s="472" t="s">
        <v>22</v>
      </c>
      <c r="BC3" s="472"/>
      <c r="BD3" s="472"/>
      <c r="BE3" s="472"/>
      <c r="BF3" s="25"/>
      <c r="BG3" s="478" t="s">
        <v>24</v>
      </c>
    </row>
    <row r="4" spans="1:59" ht="12.75">
      <c r="A4" s="473"/>
      <c r="B4" s="474"/>
      <c r="C4" s="475"/>
      <c r="D4" s="476"/>
      <c r="E4" s="492" t="s">
        <v>25</v>
      </c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492"/>
      <c r="T4" s="492"/>
      <c r="U4" s="492"/>
      <c r="V4" s="492"/>
      <c r="W4" s="492"/>
      <c r="X4" s="492"/>
      <c r="Y4" s="492"/>
      <c r="Z4" s="492"/>
      <c r="AA4" s="492"/>
      <c r="AB4" s="492"/>
      <c r="AC4" s="492"/>
      <c r="AD4" s="492"/>
      <c r="AE4" s="492"/>
      <c r="AF4" s="492"/>
      <c r="AG4" s="492"/>
      <c r="AH4" s="492"/>
      <c r="AI4" s="492"/>
      <c r="AJ4" s="492"/>
      <c r="AK4" s="492"/>
      <c r="AL4" s="492"/>
      <c r="AM4" s="492"/>
      <c r="AN4" s="492"/>
      <c r="AO4" s="492"/>
      <c r="AP4" s="492"/>
      <c r="AQ4" s="492"/>
      <c r="AR4" s="492"/>
      <c r="AS4" s="492"/>
      <c r="AT4" s="492"/>
      <c r="AU4" s="492"/>
      <c r="AV4" s="492"/>
      <c r="AW4" s="492"/>
      <c r="AX4" s="492"/>
      <c r="AY4" s="492"/>
      <c r="AZ4" s="492"/>
      <c r="BA4" s="492"/>
      <c r="BB4" s="492"/>
      <c r="BC4" s="492"/>
      <c r="BD4" s="492"/>
      <c r="BE4" s="492"/>
      <c r="BF4" s="492"/>
      <c r="BG4" s="478"/>
    </row>
    <row r="5" spans="1:59" ht="12.75">
      <c r="A5" s="473"/>
      <c r="B5" s="474"/>
      <c r="C5" s="475"/>
      <c r="D5" s="476"/>
      <c r="E5" s="146">
        <v>35</v>
      </c>
      <c r="F5" s="8">
        <v>36</v>
      </c>
      <c r="G5" s="8">
        <v>37</v>
      </c>
      <c r="H5" s="8">
        <v>38</v>
      </c>
      <c r="I5" s="8">
        <v>39</v>
      </c>
      <c r="J5" s="8">
        <v>40</v>
      </c>
      <c r="K5" s="8">
        <v>41</v>
      </c>
      <c r="L5" s="8">
        <v>42</v>
      </c>
      <c r="M5" s="8">
        <v>43</v>
      </c>
      <c r="N5" s="8">
        <v>44</v>
      </c>
      <c r="O5" s="8">
        <v>45</v>
      </c>
      <c r="P5" s="8">
        <v>46</v>
      </c>
      <c r="Q5" s="8">
        <v>47</v>
      </c>
      <c r="R5" s="8">
        <v>48</v>
      </c>
      <c r="S5" s="27">
        <v>49</v>
      </c>
      <c r="T5" s="8">
        <v>50</v>
      </c>
      <c r="U5" s="8">
        <v>51</v>
      </c>
      <c r="V5" s="26"/>
      <c r="W5" s="8">
        <v>52</v>
      </c>
      <c r="X5" s="8">
        <v>1</v>
      </c>
      <c r="Y5" s="8">
        <v>2</v>
      </c>
      <c r="Z5" s="8">
        <v>3</v>
      </c>
      <c r="AA5" s="8">
        <v>4</v>
      </c>
      <c r="AB5" s="8">
        <v>5</v>
      </c>
      <c r="AC5" s="8">
        <v>6</v>
      </c>
      <c r="AD5" s="8">
        <v>7</v>
      </c>
      <c r="AE5" s="8">
        <v>8</v>
      </c>
      <c r="AF5" s="8">
        <v>9</v>
      </c>
      <c r="AG5" s="8">
        <v>10</v>
      </c>
      <c r="AH5" s="27">
        <v>11</v>
      </c>
      <c r="AI5" s="8">
        <v>12</v>
      </c>
      <c r="AJ5" s="8">
        <v>13</v>
      </c>
      <c r="AK5" s="8">
        <v>14</v>
      </c>
      <c r="AL5" s="8">
        <v>15</v>
      </c>
      <c r="AM5" s="8">
        <v>16</v>
      </c>
      <c r="AN5" s="8">
        <v>17</v>
      </c>
      <c r="AO5" s="8">
        <v>18</v>
      </c>
      <c r="AP5" s="8">
        <v>19</v>
      </c>
      <c r="AQ5" s="8">
        <v>20</v>
      </c>
      <c r="AR5" s="8">
        <v>21</v>
      </c>
      <c r="AS5" s="8">
        <v>22</v>
      </c>
      <c r="AT5" s="8">
        <v>23</v>
      </c>
      <c r="AU5" s="8">
        <v>24</v>
      </c>
      <c r="AV5" s="8">
        <v>25</v>
      </c>
      <c r="AW5" s="8">
        <v>26</v>
      </c>
      <c r="AX5" s="26"/>
      <c r="AY5" s="8">
        <v>27</v>
      </c>
      <c r="AZ5" s="8">
        <v>28</v>
      </c>
      <c r="BA5" s="8">
        <v>29</v>
      </c>
      <c r="BB5" s="8">
        <v>30</v>
      </c>
      <c r="BC5" s="8">
        <v>31</v>
      </c>
      <c r="BD5" s="8">
        <v>32</v>
      </c>
      <c r="BE5" s="8">
        <v>33</v>
      </c>
      <c r="BF5" s="8">
        <v>34</v>
      </c>
      <c r="BG5" s="478"/>
    </row>
    <row r="6" spans="1:59" ht="12.75">
      <c r="A6" s="473"/>
      <c r="B6" s="474"/>
      <c r="C6" s="475"/>
      <c r="D6" s="476"/>
      <c r="E6" s="493" t="s">
        <v>26</v>
      </c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493"/>
      <c r="Q6" s="493"/>
      <c r="R6" s="493"/>
      <c r="S6" s="493"/>
      <c r="T6" s="493"/>
      <c r="U6" s="493"/>
      <c r="V6" s="493"/>
      <c r="W6" s="493"/>
      <c r="X6" s="493"/>
      <c r="Y6" s="493"/>
      <c r="Z6" s="493"/>
      <c r="AA6" s="493"/>
      <c r="AB6" s="493"/>
      <c r="AC6" s="493"/>
      <c r="AD6" s="493"/>
      <c r="AE6" s="493"/>
      <c r="AF6" s="493"/>
      <c r="AG6" s="493"/>
      <c r="AH6" s="493"/>
      <c r="AI6" s="493"/>
      <c r="AJ6" s="493"/>
      <c r="AK6" s="493"/>
      <c r="AL6" s="493"/>
      <c r="AM6" s="493"/>
      <c r="AN6" s="493"/>
      <c r="AO6" s="493"/>
      <c r="AP6" s="493"/>
      <c r="AQ6" s="493"/>
      <c r="AR6" s="493"/>
      <c r="AS6" s="493"/>
      <c r="AT6" s="493"/>
      <c r="AU6" s="493"/>
      <c r="AV6" s="493"/>
      <c r="AW6" s="493"/>
      <c r="AX6" s="493"/>
      <c r="AY6" s="493"/>
      <c r="AZ6" s="493"/>
      <c r="BA6" s="493"/>
      <c r="BB6" s="493"/>
      <c r="BC6" s="493"/>
      <c r="BD6" s="493"/>
      <c r="BE6" s="493"/>
      <c r="BF6" s="493"/>
      <c r="BG6" s="478"/>
    </row>
    <row r="7" spans="1:59" ht="13.5" thickBot="1">
      <c r="A7" s="473"/>
      <c r="B7" s="474"/>
      <c r="C7" s="475"/>
      <c r="D7" s="476"/>
      <c r="E7" s="147">
        <v>1</v>
      </c>
      <c r="F7" s="148">
        <v>2</v>
      </c>
      <c r="G7" s="148">
        <v>3</v>
      </c>
      <c r="H7" s="148">
        <v>4</v>
      </c>
      <c r="I7" s="148">
        <v>5</v>
      </c>
      <c r="J7" s="148">
        <v>6</v>
      </c>
      <c r="K7" s="148">
        <v>7</v>
      </c>
      <c r="L7" s="148">
        <v>8</v>
      </c>
      <c r="M7" s="148">
        <v>9</v>
      </c>
      <c r="N7" s="148">
        <v>10</v>
      </c>
      <c r="O7" s="148">
        <v>11</v>
      </c>
      <c r="P7" s="148">
        <v>12</v>
      </c>
      <c r="Q7" s="148">
        <v>13</v>
      </c>
      <c r="R7" s="149">
        <v>14</v>
      </c>
      <c r="S7" s="10">
        <v>15</v>
      </c>
      <c r="T7" s="147">
        <v>16</v>
      </c>
      <c r="U7" s="148">
        <v>17</v>
      </c>
      <c r="V7" s="28"/>
      <c r="W7" s="148">
        <v>18</v>
      </c>
      <c r="X7" s="148">
        <v>19</v>
      </c>
      <c r="Y7" s="148">
        <v>20</v>
      </c>
      <c r="Z7" s="148">
        <v>21</v>
      </c>
      <c r="AA7" s="148">
        <v>22</v>
      </c>
      <c r="AB7" s="148">
        <v>23</v>
      </c>
      <c r="AC7" s="148">
        <v>24</v>
      </c>
      <c r="AD7" s="148">
        <v>25</v>
      </c>
      <c r="AE7" s="148">
        <v>26</v>
      </c>
      <c r="AF7" s="148">
        <v>27</v>
      </c>
      <c r="AG7" s="149">
        <v>28</v>
      </c>
      <c r="AH7" s="29">
        <v>29</v>
      </c>
      <c r="AI7" s="10">
        <v>30</v>
      </c>
      <c r="AJ7" s="148">
        <v>31</v>
      </c>
      <c r="AK7" s="148">
        <v>32</v>
      </c>
      <c r="AL7" s="148">
        <v>33</v>
      </c>
      <c r="AM7" s="148">
        <v>34</v>
      </c>
      <c r="AN7" s="148">
        <v>35</v>
      </c>
      <c r="AO7" s="148">
        <v>36</v>
      </c>
      <c r="AP7" s="148">
        <v>37</v>
      </c>
      <c r="AQ7" s="148">
        <v>38</v>
      </c>
      <c r="AR7" s="148">
        <v>39</v>
      </c>
      <c r="AS7" s="148">
        <v>40</v>
      </c>
      <c r="AT7" s="148">
        <v>41</v>
      </c>
      <c r="AU7" s="148">
        <v>42</v>
      </c>
      <c r="AV7" s="148">
        <v>43</v>
      </c>
      <c r="AW7" s="148">
        <v>44</v>
      </c>
      <c r="AX7" s="28"/>
      <c r="AY7" s="148">
        <v>45</v>
      </c>
      <c r="AZ7" s="148">
        <v>46</v>
      </c>
      <c r="BA7" s="148">
        <v>47</v>
      </c>
      <c r="BB7" s="148">
        <v>48</v>
      </c>
      <c r="BC7" s="148">
        <v>49</v>
      </c>
      <c r="BD7" s="148">
        <v>50</v>
      </c>
      <c r="BE7" s="148">
        <v>51</v>
      </c>
      <c r="BF7" s="148">
        <v>52</v>
      </c>
      <c r="BG7" s="478"/>
    </row>
    <row r="8" spans="1:59" ht="15" customHeight="1" thickBot="1">
      <c r="A8" s="495" t="s">
        <v>55</v>
      </c>
      <c r="B8" s="30" t="s">
        <v>56</v>
      </c>
      <c r="C8" s="150" t="s">
        <v>57</v>
      </c>
      <c r="D8" s="151" t="s">
        <v>27</v>
      </c>
      <c r="E8" s="32">
        <f aca="true" t="shared" si="0" ref="E8:P8">SUM(E9,E10)</f>
        <v>4</v>
      </c>
      <c r="F8" s="32">
        <f t="shared" si="0"/>
        <v>6</v>
      </c>
      <c r="G8" s="32">
        <f t="shared" si="0"/>
        <v>4</v>
      </c>
      <c r="H8" s="32">
        <f t="shared" si="0"/>
        <v>4</v>
      </c>
      <c r="I8" s="32">
        <f t="shared" si="0"/>
        <v>4</v>
      </c>
      <c r="J8" s="32">
        <f t="shared" si="0"/>
        <v>8</v>
      </c>
      <c r="K8" s="32">
        <f t="shared" si="0"/>
        <v>4</v>
      </c>
      <c r="L8" s="32">
        <f t="shared" si="0"/>
        <v>4</v>
      </c>
      <c r="M8" s="32">
        <f t="shared" si="0"/>
        <v>6</v>
      </c>
      <c r="N8" s="32">
        <f t="shared" si="0"/>
        <v>6</v>
      </c>
      <c r="O8" s="32">
        <f t="shared" si="0"/>
        <v>6</v>
      </c>
      <c r="P8" s="32">
        <f t="shared" si="0"/>
        <v>6</v>
      </c>
      <c r="Q8" s="377"/>
      <c r="R8" s="378"/>
      <c r="S8" s="379"/>
      <c r="T8" s="378"/>
      <c r="U8" s="50"/>
      <c r="V8" s="69">
        <f>SUM(V9,V10)</f>
        <v>62</v>
      </c>
      <c r="W8" s="152"/>
      <c r="X8" s="32">
        <f>SUM(X9:X11)</f>
        <v>0</v>
      </c>
      <c r="Y8" s="32">
        <f>SUM(Y9:Y11)</f>
        <v>4</v>
      </c>
      <c r="Z8" s="32">
        <f aca="true" t="shared" si="1" ref="Z8:AO8">SUM(Z9:Z11)</f>
        <v>6</v>
      </c>
      <c r="AA8" s="32">
        <f t="shared" si="1"/>
        <v>6</v>
      </c>
      <c r="AB8" s="32">
        <f t="shared" si="1"/>
        <v>6</v>
      </c>
      <c r="AC8" s="32">
        <f t="shared" si="1"/>
        <v>6</v>
      </c>
      <c r="AD8" s="32">
        <f t="shared" si="1"/>
        <v>6</v>
      </c>
      <c r="AE8" s="32">
        <f t="shared" si="1"/>
        <v>6</v>
      </c>
      <c r="AF8" s="32">
        <f t="shared" si="1"/>
        <v>6</v>
      </c>
      <c r="AG8" s="32">
        <f t="shared" si="1"/>
        <v>6</v>
      </c>
      <c r="AH8" s="32">
        <f t="shared" si="1"/>
        <v>6</v>
      </c>
      <c r="AI8" s="32">
        <f t="shared" si="1"/>
        <v>6</v>
      </c>
      <c r="AJ8" s="32">
        <f t="shared" si="1"/>
        <v>6</v>
      </c>
      <c r="AK8" s="32">
        <f t="shared" si="1"/>
        <v>6</v>
      </c>
      <c r="AL8" s="32">
        <f t="shared" si="1"/>
        <v>4</v>
      </c>
      <c r="AM8" s="32">
        <f t="shared" si="1"/>
        <v>4</v>
      </c>
      <c r="AN8" s="32">
        <f t="shared" si="1"/>
        <v>4</v>
      </c>
      <c r="AO8" s="32">
        <f t="shared" si="1"/>
        <v>2</v>
      </c>
      <c r="AP8" s="377"/>
      <c r="AQ8" s="388"/>
      <c r="AR8" s="388"/>
      <c r="AS8" s="388"/>
      <c r="AT8" s="388"/>
      <c r="AU8" s="388"/>
      <c r="AV8" s="388"/>
      <c r="AW8" s="152"/>
      <c r="AX8" s="57">
        <f>SUM(X8:AO8)</f>
        <v>90</v>
      </c>
      <c r="AY8" s="152"/>
      <c r="AZ8" s="152"/>
      <c r="BA8" s="152"/>
      <c r="BB8" s="152"/>
      <c r="BC8" s="152"/>
      <c r="BD8" s="152"/>
      <c r="BE8" s="152"/>
      <c r="BF8" s="153"/>
      <c r="BG8" s="154">
        <f>SUM(V8,AX8)</f>
        <v>152</v>
      </c>
    </row>
    <row r="9" spans="1:59" ht="13.5" thickBot="1">
      <c r="A9" s="495"/>
      <c r="B9" s="12" t="s">
        <v>59</v>
      </c>
      <c r="C9" s="155" t="s">
        <v>32</v>
      </c>
      <c r="D9" s="14" t="s">
        <v>27</v>
      </c>
      <c r="E9" s="42">
        <v>2</v>
      </c>
      <c r="F9" s="42">
        <v>4</v>
      </c>
      <c r="G9" s="42">
        <v>2</v>
      </c>
      <c r="H9" s="42">
        <v>2</v>
      </c>
      <c r="I9" s="42">
        <v>2</v>
      </c>
      <c r="J9" s="42">
        <v>4</v>
      </c>
      <c r="K9" s="42">
        <v>2</v>
      </c>
      <c r="L9" s="42">
        <v>2</v>
      </c>
      <c r="M9" s="42">
        <v>2</v>
      </c>
      <c r="N9" s="42">
        <v>4</v>
      </c>
      <c r="O9" s="42">
        <v>4</v>
      </c>
      <c r="P9" s="42">
        <v>4</v>
      </c>
      <c r="Q9" s="328"/>
      <c r="R9" s="359"/>
      <c r="S9" s="380"/>
      <c r="T9" s="361"/>
      <c r="U9" s="156" t="s">
        <v>28</v>
      </c>
      <c r="V9" s="47">
        <f aca="true" t="shared" si="2" ref="V9:V19">SUM(E9:U9)</f>
        <v>34</v>
      </c>
      <c r="W9" s="157"/>
      <c r="X9" s="404">
        <v>0</v>
      </c>
      <c r="Y9" s="43">
        <v>2</v>
      </c>
      <c r="Z9" s="43">
        <v>2</v>
      </c>
      <c r="AA9" s="42">
        <v>2</v>
      </c>
      <c r="AB9" s="42">
        <v>2</v>
      </c>
      <c r="AC9" s="42">
        <v>2</v>
      </c>
      <c r="AD9" s="42">
        <v>2</v>
      </c>
      <c r="AE9" s="42">
        <v>2</v>
      </c>
      <c r="AF9" s="43">
        <v>2</v>
      </c>
      <c r="AG9" s="43">
        <v>2</v>
      </c>
      <c r="AH9" s="43">
        <v>2</v>
      </c>
      <c r="AI9" s="43">
        <v>2</v>
      </c>
      <c r="AJ9" s="43">
        <v>2</v>
      </c>
      <c r="AK9" s="43">
        <v>2</v>
      </c>
      <c r="AL9" s="43">
        <v>2</v>
      </c>
      <c r="AM9" s="43">
        <v>2</v>
      </c>
      <c r="AN9" s="43">
        <v>2</v>
      </c>
      <c r="AO9" s="43">
        <v>0</v>
      </c>
      <c r="AP9" s="326"/>
      <c r="AQ9" s="359"/>
      <c r="AR9" s="359"/>
      <c r="AS9" s="364"/>
      <c r="AT9" s="364"/>
      <c r="AU9" s="359"/>
      <c r="AV9" s="359"/>
      <c r="AW9" s="44" t="s">
        <v>28</v>
      </c>
      <c r="AX9" s="57">
        <f>SUM(X9:AO9)</f>
        <v>32</v>
      </c>
      <c r="AY9" s="158"/>
      <c r="AZ9" s="158"/>
      <c r="BA9" s="158"/>
      <c r="BB9" s="158"/>
      <c r="BC9" s="158"/>
      <c r="BD9" s="158"/>
      <c r="BE9" s="158"/>
      <c r="BF9" s="159"/>
      <c r="BG9" s="160">
        <f aca="true" t="shared" si="3" ref="BG9:BG19">SUM(V9,AX9)</f>
        <v>66</v>
      </c>
    </row>
    <row r="10" spans="1:59" ht="13.5" thickBot="1">
      <c r="A10" s="495"/>
      <c r="B10" s="12" t="s">
        <v>60</v>
      </c>
      <c r="C10" s="155" t="s">
        <v>35</v>
      </c>
      <c r="D10" s="14" t="s">
        <v>27</v>
      </c>
      <c r="E10" s="42">
        <v>2</v>
      </c>
      <c r="F10" s="42">
        <v>2</v>
      </c>
      <c r="G10" s="42">
        <v>2</v>
      </c>
      <c r="H10" s="42">
        <v>2</v>
      </c>
      <c r="I10" s="42">
        <v>2</v>
      </c>
      <c r="J10" s="42">
        <v>4</v>
      </c>
      <c r="K10" s="42">
        <v>2</v>
      </c>
      <c r="L10" s="42">
        <v>2</v>
      </c>
      <c r="M10" s="42">
        <v>4</v>
      </c>
      <c r="N10" s="42">
        <v>2</v>
      </c>
      <c r="O10" s="42">
        <v>2</v>
      </c>
      <c r="P10" s="42">
        <v>2</v>
      </c>
      <c r="Q10" s="328"/>
      <c r="R10" s="359"/>
      <c r="S10" s="360"/>
      <c r="T10" s="361"/>
      <c r="U10" s="44" t="s">
        <v>36</v>
      </c>
      <c r="V10" s="47">
        <f t="shared" si="2"/>
        <v>28</v>
      </c>
      <c r="W10" s="157"/>
      <c r="X10" s="404">
        <v>0</v>
      </c>
      <c r="Y10" s="43">
        <v>2</v>
      </c>
      <c r="Z10" s="43">
        <v>2</v>
      </c>
      <c r="AA10" s="42">
        <v>2</v>
      </c>
      <c r="AB10" s="42">
        <v>2</v>
      </c>
      <c r="AC10" s="42">
        <v>2</v>
      </c>
      <c r="AD10" s="42">
        <v>2</v>
      </c>
      <c r="AE10" s="42">
        <v>2</v>
      </c>
      <c r="AF10" s="42">
        <v>2</v>
      </c>
      <c r="AG10" s="43">
        <v>2</v>
      </c>
      <c r="AH10" s="43">
        <v>2</v>
      </c>
      <c r="AI10" s="43">
        <v>2</v>
      </c>
      <c r="AJ10" s="43">
        <v>2</v>
      </c>
      <c r="AK10" s="43">
        <v>2</v>
      </c>
      <c r="AL10" s="43">
        <v>0</v>
      </c>
      <c r="AM10" s="43">
        <v>0</v>
      </c>
      <c r="AN10" s="43">
        <v>0</v>
      </c>
      <c r="AO10" s="43">
        <v>0</v>
      </c>
      <c r="AP10" s="326"/>
      <c r="AQ10" s="359"/>
      <c r="AR10" s="359"/>
      <c r="AS10" s="364"/>
      <c r="AT10" s="364"/>
      <c r="AU10" s="359"/>
      <c r="AV10" s="359"/>
      <c r="AW10" s="44" t="s">
        <v>31</v>
      </c>
      <c r="AX10" s="57">
        <f>SUM(X10:AO10)</f>
        <v>26</v>
      </c>
      <c r="AY10" s="158"/>
      <c r="AZ10" s="158"/>
      <c r="BA10" s="158"/>
      <c r="BB10" s="158"/>
      <c r="BC10" s="158"/>
      <c r="BD10" s="158"/>
      <c r="BE10" s="158"/>
      <c r="BF10" s="159"/>
      <c r="BG10" s="160">
        <f t="shared" si="3"/>
        <v>54</v>
      </c>
    </row>
    <row r="11" spans="1:59" ht="15.75" customHeight="1" thickBot="1">
      <c r="A11" s="495"/>
      <c r="B11" s="161" t="s">
        <v>61</v>
      </c>
      <c r="C11" s="162" t="s">
        <v>62</v>
      </c>
      <c r="D11" s="163" t="s">
        <v>27</v>
      </c>
      <c r="E11" s="44">
        <f>SUM(E12)</f>
        <v>0</v>
      </c>
      <c r="F11" s="44">
        <f aca="true" t="shared" si="4" ref="F11:P11">SUM(F12)</f>
        <v>0</v>
      </c>
      <c r="G11" s="44">
        <f t="shared" si="4"/>
        <v>0</v>
      </c>
      <c r="H11" s="44">
        <f t="shared" si="4"/>
        <v>0</v>
      </c>
      <c r="I11" s="44">
        <f t="shared" si="4"/>
        <v>0</v>
      </c>
      <c r="J11" s="44">
        <f t="shared" si="4"/>
        <v>0</v>
      </c>
      <c r="K11" s="44">
        <f t="shared" si="4"/>
        <v>0</v>
      </c>
      <c r="L11" s="44">
        <f t="shared" si="4"/>
        <v>0</v>
      </c>
      <c r="M11" s="44">
        <f t="shared" si="4"/>
        <v>0</v>
      </c>
      <c r="N11" s="44">
        <f t="shared" si="4"/>
        <v>0</v>
      </c>
      <c r="O11" s="44">
        <f t="shared" si="4"/>
        <v>0</v>
      </c>
      <c r="P11" s="44">
        <f t="shared" si="4"/>
        <v>0</v>
      </c>
      <c r="Q11" s="381"/>
      <c r="R11" s="360"/>
      <c r="S11" s="360"/>
      <c r="T11" s="360"/>
      <c r="U11" s="44"/>
      <c r="V11" s="47">
        <f t="shared" si="2"/>
        <v>0</v>
      </c>
      <c r="W11" s="157"/>
      <c r="X11" s="407">
        <f>SUM(X12)</f>
        <v>0</v>
      </c>
      <c r="Y11" s="407">
        <f aca="true" t="shared" si="5" ref="Y11:AO11">SUM(Y12)</f>
        <v>0</v>
      </c>
      <c r="Z11" s="407">
        <f t="shared" si="5"/>
        <v>2</v>
      </c>
      <c r="AA11" s="407">
        <f t="shared" si="5"/>
        <v>2</v>
      </c>
      <c r="AB11" s="407">
        <f t="shared" si="5"/>
        <v>2</v>
      </c>
      <c r="AC11" s="407">
        <f t="shared" si="5"/>
        <v>2</v>
      </c>
      <c r="AD11" s="407">
        <f t="shared" si="5"/>
        <v>2</v>
      </c>
      <c r="AE11" s="407">
        <f t="shared" si="5"/>
        <v>2</v>
      </c>
      <c r="AF11" s="407">
        <f t="shared" si="5"/>
        <v>2</v>
      </c>
      <c r="AG11" s="407">
        <f t="shared" si="5"/>
        <v>2</v>
      </c>
      <c r="AH11" s="407">
        <f t="shared" si="5"/>
        <v>2</v>
      </c>
      <c r="AI11" s="407">
        <f t="shared" si="5"/>
        <v>2</v>
      </c>
      <c r="AJ11" s="407">
        <f t="shared" si="5"/>
        <v>2</v>
      </c>
      <c r="AK11" s="407">
        <f t="shared" si="5"/>
        <v>2</v>
      </c>
      <c r="AL11" s="407">
        <f t="shared" si="5"/>
        <v>2</v>
      </c>
      <c r="AM11" s="407">
        <f t="shared" si="5"/>
        <v>2</v>
      </c>
      <c r="AN11" s="407">
        <f t="shared" si="5"/>
        <v>2</v>
      </c>
      <c r="AO11" s="407">
        <f t="shared" si="5"/>
        <v>2</v>
      </c>
      <c r="AP11" s="381"/>
      <c r="AQ11" s="364"/>
      <c r="AR11" s="364"/>
      <c r="AS11" s="364"/>
      <c r="AT11" s="364"/>
      <c r="AU11" s="364"/>
      <c r="AV11" s="364"/>
      <c r="AW11" s="164"/>
      <c r="AX11" s="57">
        <f>SUM(X11:AO11)</f>
        <v>32</v>
      </c>
      <c r="AY11" s="158"/>
      <c r="AZ11" s="158"/>
      <c r="BA11" s="158"/>
      <c r="BB11" s="158"/>
      <c r="BC11" s="158"/>
      <c r="BD11" s="158"/>
      <c r="BE11" s="158"/>
      <c r="BF11" s="158"/>
      <c r="BG11" s="160">
        <f t="shared" si="3"/>
        <v>32</v>
      </c>
    </row>
    <row r="12" spans="1:59" ht="12.75" customHeight="1" thickBot="1">
      <c r="A12" s="495"/>
      <c r="B12" s="95" t="s">
        <v>65</v>
      </c>
      <c r="C12" s="166" t="s">
        <v>117</v>
      </c>
      <c r="D12" s="163" t="s">
        <v>27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382"/>
      <c r="R12" s="383"/>
      <c r="S12" s="360"/>
      <c r="T12" s="384"/>
      <c r="U12" s="44"/>
      <c r="V12" s="47">
        <f t="shared" si="2"/>
        <v>0</v>
      </c>
      <c r="W12" s="157"/>
      <c r="X12" s="342">
        <v>0</v>
      </c>
      <c r="Y12" s="342">
        <v>0</v>
      </c>
      <c r="Z12" s="342">
        <v>2</v>
      </c>
      <c r="AA12" s="342">
        <v>2</v>
      </c>
      <c r="AB12" s="342">
        <v>2</v>
      </c>
      <c r="AC12" s="342">
        <v>2</v>
      </c>
      <c r="AD12" s="342">
        <v>2</v>
      </c>
      <c r="AE12" s="342">
        <v>2</v>
      </c>
      <c r="AF12" s="342">
        <v>2</v>
      </c>
      <c r="AG12" s="342">
        <v>2</v>
      </c>
      <c r="AH12" s="342">
        <v>2</v>
      </c>
      <c r="AI12" s="342">
        <v>2</v>
      </c>
      <c r="AJ12" s="342">
        <v>2</v>
      </c>
      <c r="AK12" s="342">
        <v>2</v>
      </c>
      <c r="AL12" s="342">
        <v>2</v>
      </c>
      <c r="AM12" s="342">
        <v>2</v>
      </c>
      <c r="AN12" s="342">
        <v>2</v>
      </c>
      <c r="AO12" s="342">
        <v>2</v>
      </c>
      <c r="AP12" s="389"/>
      <c r="AQ12" s="364"/>
      <c r="AR12" s="364"/>
      <c r="AS12" s="364"/>
      <c r="AT12" s="364"/>
      <c r="AU12" s="364"/>
      <c r="AV12" s="364"/>
      <c r="AW12" s="44" t="s">
        <v>31</v>
      </c>
      <c r="AX12" s="57">
        <f>SUM(X12:AO12)</f>
        <v>32</v>
      </c>
      <c r="AY12" s="158"/>
      <c r="AZ12" s="158"/>
      <c r="BA12" s="158"/>
      <c r="BB12" s="158"/>
      <c r="BC12" s="158"/>
      <c r="BD12" s="158"/>
      <c r="BE12" s="158"/>
      <c r="BF12" s="158"/>
      <c r="BG12" s="160">
        <f t="shared" si="3"/>
        <v>32</v>
      </c>
    </row>
    <row r="13" spans="1:59" ht="12.75" customHeight="1" thickBot="1">
      <c r="A13" s="495"/>
      <c r="B13" s="450" t="s">
        <v>66</v>
      </c>
      <c r="C13" s="167" t="s">
        <v>67</v>
      </c>
      <c r="D13" s="168" t="s">
        <v>27</v>
      </c>
      <c r="E13" s="56">
        <f>SUM(E14,E20)</f>
        <v>32</v>
      </c>
      <c r="F13" s="56">
        <f aca="true" t="shared" si="6" ref="F13:R13">SUM(F14,F20)</f>
        <v>30</v>
      </c>
      <c r="G13" s="56">
        <f t="shared" si="6"/>
        <v>32</v>
      </c>
      <c r="H13" s="56">
        <f t="shared" si="6"/>
        <v>32</v>
      </c>
      <c r="I13" s="56">
        <f t="shared" si="6"/>
        <v>32</v>
      </c>
      <c r="J13" s="56">
        <f t="shared" si="6"/>
        <v>28</v>
      </c>
      <c r="K13" s="56">
        <f t="shared" si="6"/>
        <v>32</v>
      </c>
      <c r="L13" s="56">
        <f t="shared" si="6"/>
        <v>32</v>
      </c>
      <c r="M13" s="56">
        <f t="shared" si="6"/>
        <v>30</v>
      </c>
      <c r="N13" s="56">
        <f t="shared" si="6"/>
        <v>30</v>
      </c>
      <c r="O13" s="56">
        <f t="shared" si="6"/>
        <v>30</v>
      </c>
      <c r="P13" s="56">
        <f t="shared" si="6"/>
        <v>30</v>
      </c>
      <c r="Q13" s="385">
        <f t="shared" si="6"/>
        <v>36</v>
      </c>
      <c r="R13" s="386">
        <f t="shared" si="6"/>
        <v>36</v>
      </c>
      <c r="S13" s="386">
        <f>SUM(S14,S20)</f>
        <v>36</v>
      </c>
      <c r="T13" s="386">
        <f>SUM(T14,T20)</f>
        <v>36</v>
      </c>
      <c r="U13" s="56"/>
      <c r="V13" s="57">
        <f t="shared" si="2"/>
        <v>514</v>
      </c>
      <c r="W13" s="169"/>
      <c r="X13" s="38">
        <f>SUM(X14,X20)</f>
        <v>36</v>
      </c>
      <c r="Y13" s="38">
        <f aca="true" t="shared" si="7" ref="Y13:AV13">SUM(Y14,Y20)</f>
        <v>32</v>
      </c>
      <c r="Z13" s="38">
        <f t="shared" si="7"/>
        <v>30</v>
      </c>
      <c r="AA13" s="38">
        <f t="shared" si="7"/>
        <v>30</v>
      </c>
      <c r="AB13" s="38">
        <f t="shared" si="7"/>
        <v>30</v>
      </c>
      <c r="AC13" s="38">
        <f t="shared" si="7"/>
        <v>30</v>
      </c>
      <c r="AD13" s="38">
        <f t="shared" si="7"/>
        <v>30</v>
      </c>
      <c r="AE13" s="38">
        <f t="shared" si="7"/>
        <v>30</v>
      </c>
      <c r="AF13" s="38">
        <f t="shared" si="7"/>
        <v>30</v>
      </c>
      <c r="AG13" s="38">
        <f t="shared" si="7"/>
        <v>30</v>
      </c>
      <c r="AH13" s="38">
        <f t="shared" si="7"/>
        <v>30</v>
      </c>
      <c r="AI13" s="38">
        <f t="shared" si="7"/>
        <v>30</v>
      </c>
      <c r="AJ13" s="38">
        <f t="shared" si="7"/>
        <v>30</v>
      </c>
      <c r="AK13" s="38">
        <f t="shared" si="7"/>
        <v>30</v>
      </c>
      <c r="AL13" s="38">
        <f t="shared" si="7"/>
        <v>32</v>
      </c>
      <c r="AM13" s="38">
        <f t="shared" si="7"/>
        <v>32</v>
      </c>
      <c r="AN13" s="38">
        <f t="shared" si="7"/>
        <v>32</v>
      </c>
      <c r="AO13" s="38">
        <f t="shared" si="7"/>
        <v>34</v>
      </c>
      <c r="AP13" s="38">
        <f t="shared" si="7"/>
        <v>36</v>
      </c>
      <c r="AQ13" s="38">
        <f t="shared" si="7"/>
        <v>36</v>
      </c>
      <c r="AR13" s="38">
        <f t="shared" si="7"/>
        <v>36</v>
      </c>
      <c r="AS13" s="38">
        <f t="shared" si="7"/>
        <v>36</v>
      </c>
      <c r="AT13" s="38">
        <f t="shared" si="7"/>
        <v>36</v>
      </c>
      <c r="AU13" s="38">
        <f t="shared" si="7"/>
        <v>36</v>
      </c>
      <c r="AV13" s="38">
        <f t="shared" si="7"/>
        <v>36</v>
      </c>
      <c r="AW13" s="56"/>
      <c r="AX13" s="57">
        <f>SUM(X13:AV13)</f>
        <v>810</v>
      </c>
      <c r="AY13" s="169"/>
      <c r="AZ13" s="169"/>
      <c r="BA13" s="169"/>
      <c r="BB13" s="169"/>
      <c r="BC13" s="169"/>
      <c r="BD13" s="169"/>
      <c r="BE13" s="169"/>
      <c r="BF13" s="170"/>
      <c r="BG13" s="171">
        <f t="shared" si="3"/>
        <v>1324</v>
      </c>
    </row>
    <row r="14" spans="1:59" ht="12.75" customHeight="1" thickBot="1">
      <c r="A14" s="495"/>
      <c r="B14" s="449" t="s">
        <v>66</v>
      </c>
      <c r="C14" s="172" t="s">
        <v>68</v>
      </c>
      <c r="D14" s="173" t="s">
        <v>27</v>
      </c>
      <c r="E14" s="74">
        <f aca="true" t="shared" si="8" ref="E14:P14">SUM(E15,E16,E19)</f>
        <v>10</v>
      </c>
      <c r="F14" s="74">
        <f t="shared" si="8"/>
        <v>10</v>
      </c>
      <c r="G14" s="74">
        <f t="shared" si="8"/>
        <v>10</v>
      </c>
      <c r="H14" s="74">
        <f t="shared" si="8"/>
        <v>10</v>
      </c>
      <c r="I14" s="74">
        <f t="shared" si="8"/>
        <v>10</v>
      </c>
      <c r="J14" s="74">
        <f t="shared" si="8"/>
        <v>8</v>
      </c>
      <c r="K14" s="74">
        <f t="shared" si="8"/>
        <v>8</v>
      </c>
      <c r="L14" s="74">
        <f t="shared" si="8"/>
        <v>8</v>
      </c>
      <c r="M14" s="74">
        <f t="shared" si="8"/>
        <v>8</v>
      </c>
      <c r="N14" s="74">
        <f t="shared" si="8"/>
        <v>8</v>
      </c>
      <c r="O14" s="74">
        <f t="shared" si="8"/>
        <v>8</v>
      </c>
      <c r="P14" s="74">
        <f t="shared" si="8"/>
        <v>8</v>
      </c>
      <c r="Q14" s="387"/>
      <c r="R14" s="379"/>
      <c r="S14" s="379"/>
      <c r="T14" s="378"/>
      <c r="U14" s="74"/>
      <c r="V14" s="69">
        <f t="shared" si="2"/>
        <v>106</v>
      </c>
      <c r="W14" s="174"/>
      <c r="X14" s="73">
        <f>SUM(X15:X19)</f>
        <v>12</v>
      </c>
      <c r="Y14" s="73">
        <f>SUM(Y15:Y19)</f>
        <v>12</v>
      </c>
      <c r="Z14" s="73">
        <f aca="true" t="shared" si="9" ref="Z14:AO14">SUM(Z15:Z19)</f>
        <v>12</v>
      </c>
      <c r="AA14" s="73">
        <f t="shared" si="9"/>
        <v>12</v>
      </c>
      <c r="AB14" s="73">
        <f t="shared" si="9"/>
        <v>12</v>
      </c>
      <c r="AC14" s="73">
        <f t="shared" si="9"/>
        <v>12</v>
      </c>
      <c r="AD14" s="73">
        <f t="shared" si="9"/>
        <v>12</v>
      </c>
      <c r="AE14" s="73">
        <f t="shared" si="9"/>
        <v>12</v>
      </c>
      <c r="AF14" s="73">
        <f t="shared" si="9"/>
        <v>12</v>
      </c>
      <c r="AG14" s="73">
        <f t="shared" si="9"/>
        <v>12</v>
      </c>
      <c r="AH14" s="73">
        <f t="shared" si="9"/>
        <v>12</v>
      </c>
      <c r="AI14" s="73">
        <f t="shared" si="9"/>
        <v>12</v>
      </c>
      <c r="AJ14" s="73">
        <f t="shared" si="9"/>
        <v>12</v>
      </c>
      <c r="AK14" s="73">
        <f t="shared" si="9"/>
        <v>12</v>
      </c>
      <c r="AL14" s="73">
        <f t="shared" si="9"/>
        <v>14</v>
      </c>
      <c r="AM14" s="73">
        <f t="shared" si="9"/>
        <v>14</v>
      </c>
      <c r="AN14" s="73">
        <f t="shared" si="9"/>
        <v>14</v>
      </c>
      <c r="AO14" s="73">
        <f t="shared" si="9"/>
        <v>12</v>
      </c>
      <c r="AP14" s="390"/>
      <c r="AQ14" s="378"/>
      <c r="AR14" s="378"/>
      <c r="AS14" s="378"/>
      <c r="AT14" s="378"/>
      <c r="AU14" s="378"/>
      <c r="AV14" s="378"/>
      <c r="AW14" s="74"/>
      <c r="AX14" s="57">
        <f aca="true" t="shared" si="10" ref="AX14:AX19">SUM(X14:AO14)</f>
        <v>222</v>
      </c>
      <c r="AY14" s="174"/>
      <c r="AZ14" s="174"/>
      <c r="BA14" s="174"/>
      <c r="BB14" s="174"/>
      <c r="BC14" s="174"/>
      <c r="BD14" s="174"/>
      <c r="BE14" s="174"/>
      <c r="BF14" s="175"/>
      <c r="BG14" s="154">
        <f t="shared" si="3"/>
        <v>328</v>
      </c>
    </row>
    <row r="15" spans="1:59" ht="27.75" customHeight="1" thickBot="1">
      <c r="A15" s="495"/>
      <c r="B15" s="12" t="s">
        <v>157</v>
      </c>
      <c r="C15" s="155" t="s">
        <v>158</v>
      </c>
      <c r="D15" s="14" t="s">
        <v>27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328"/>
      <c r="R15" s="359"/>
      <c r="S15" s="360"/>
      <c r="T15" s="361"/>
      <c r="U15" s="44"/>
      <c r="V15" s="47">
        <f t="shared" si="2"/>
        <v>0</v>
      </c>
      <c r="W15" s="157"/>
      <c r="X15" s="404">
        <v>2</v>
      </c>
      <c r="Y15" s="42">
        <v>2</v>
      </c>
      <c r="Z15" s="42">
        <v>2</v>
      </c>
      <c r="AA15" s="176">
        <v>2</v>
      </c>
      <c r="AB15" s="176">
        <v>2</v>
      </c>
      <c r="AC15" s="176">
        <v>2</v>
      </c>
      <c r="AD15" s="176">
        <v>2</v>
      </c>
      <c r="AE15" s="176">
        <v>2</v>
      </c>
      <c r="AF15" s="176">
        <v>2</v>
      </c>
      <c r="AG15" s="176">
        <v>2</v>
      </c>
      <c r="AH15" s="176">
        <v>2</v>
      </c>
      <c r="AI15" s="176">
        <v>2</v>
      </c>
      <c r="AJ15" s="176">
        <v>4</v>
      </c>
      <c r="AK15" s="176">
        <v>4</v>
      </c>
      <c r="AL15" s="42">
        <v>4</v>
      </c>
      <c r="AM15" s="42">
        <v>4</v>
      </c>
      <c r="AN15" s="42">
        <v>4</v>
      </c>
      <c r="AO15" s="42">
        <v>4</v>
      </c>
      <c r="AP15" s="328"/>
      <c r="AQ15" s="359"/>
      <c r="AR15" s="359"/>
      <c r="AS15" s="364"/>
      <c r="AT15" s="364"/>
      <c r="AU15" s="359"/>
      <c r="AV15" s="359"/>
      <c r="AW15" s="44" t="s">
        <v>31</v>
      </c>
      <c r="AX15" s="57">
        <f t="shared" si="10"/>
        <v>48</v>
      </c>
      <c r="AY15" s="158"/>
      <c r="AZ15" s="158"/>
      <c r="BA15" s="158"/>
      <c r="BB15" s="158"/>
      <c r="BC15" s="158"/>
      <c r="BD15" s="158"/>
      <c r="BE15" s="158"/>
      <c r="BF15" s="159"/>
      <c r="BG15" s="160">
        <f t="shared" si="3"/>
        <v>48</v>
      </c>
    </row>
    <row r="16" spans="1:59" ht="18.75" customHeight="1" thickBot="1">
      <c r="A16" s="495"/>
      <c r="B16" s="12" t="s">
        <v>73</v>
      </c>
      <c r="C16" s="155" t="s">
        <v>159</v>
      </c>
      <c r="D16" s="14" t="s">
        <v>27</v>
      </c>
      <c r="E16" s="42">
        <v>6</v>
      </c>
      <c r="F16" s="42">
        <v>6</v>
      </c>
      <c r="G16" s="42">
        <v>6</v>
      </c>
      <c r="H16" s="42">
        <v>6</v>
      </c>
      <c r="I16" s="42">
        <v>6</v>
      </c>
      <c r="J16" s="42">
        <v>6</v>
      </c>
      <c r="K16" s="42">
        <v>6</v>
      </c>
      <c r="L16" s="42">
        <v>6</v>
      </c>
      <c r="M16" s="42">
        <v>6</v>
      </c>
      <c r="N16" s="42">
        <v>6</v>
      </c>
      <c r="O16" s="42">
        <v>6</v>
      </c>
      <c r="P16" s="42">
        <v>6</v>
      </c>
      <c r="Q16" s="328"/>
      <c r="R16" s="359"/>
      <c r="S16" s="360"/>
      <c r="T16" s="361"/>
      <c r="U16" s="44" t="s">
        <v>31</v>
      </c>
      <c r="V16" s="47">
        <f t="shared" si="2"/>
        <v>72</v>
      </c>
      <c r="W16" s="157"/>
      <c r="X16" s="404"/>
      <c r="Y16" s="42"/>
      <c r="Z16" s="42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328"/>
      <c r="AQ16" s="359"/>
      <c r="AR16" s="359"/>
      <c r="AS16" s="364"/>
      <c r="AT16" s="364"/>
      <c r="AU16" s="359"/>
      <c r="AV16" s="359"/>
      <c r="AW16" s="44"/>
      <c r="AX16" s="57">
        <f t="shared" si="10"/>
        <v>0</v>
      </c>
      <c r="AY16" s="158"/>
      <c r="AZ16" s="158"/>
      <c r="BA16" s="158"/>
      <c r="BB16" s="158"/>
      <c r="BC16" s="158"/>
      <c r="BD16" s="158"/>
      <c r="BE16" s="158"/>
      <c r="BF16" s="159"/>
      <c r="BG16" s="160">
        <f t="shared" si="3"/>
        <v>72</v>
      </c>
    </row>
    <row r="17" spans="1:59" ht="27" customHeight="1" thickBot="1">
      <c r="A17" s="495"/>
      <c r="B17" s="12" t="s">
        <v>104</v>
      </c>
      <c r="C17" s="155" t="s">
        <v>160</v>
      </c>
      <c r="D17" s="14" t="s">
        <v>27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328"/>
      <c r="R17" s="359"/>
      <c r="S17" s="360"/>
      <c r="T17" s="361"/>
      <c r="U17" s="44"/>
      <c r="V17" s="47">
        <f t="shared" si="2"/>
        <v>0</v>
      </c>
      <c r="W17" s="157"/>
      <c r="X17" s="404">
        <v>4</v>
      </c>
      <c r="Y17" s="42">
        <v>4</v>
      </c>
      <c r="Z17" s="42">
        <v>4</v>
      </c>
      <c r="AA17" s="176">
        <v>4</v>
      </c>
      <c r="AB17" s="176">
        <v>4</v>
      </c>
      <c r="AC17" s="176">
        <v>4</v>
      </c>
      <c r="AD17" s="176">
        <v>4</v>
      </c>
      <c r="AE17" s="176">
        <v>4</v>
      </c>
      <c r="AF17" s="176">
        <v>4</v>
      </c>
      <c r="AG17" s="176">
        <v>4</v>
      </c>
      <c r="AH17" s="176">
        <v>4</v>
      </c>
      <c r="AI17" s="176">
        <v>4</v>
      </c>
      <c r="AJ17" s="176">
        <v>2</v>
      </c>
      <c r="AK17" s="176">
        <v>2</v>
      </c>
      <c r="AL17" s="343">
        <v>4</v>
      </c>
      <c r="AM17" s="176">
        <v>4</v>
      </c>
      <c r="AN17" s="176">
        <v>4</v>
      </c>
      <c r="AO17" s="176">
        <v>4</v>
      </c>
      <c r="AP17" s="328"/>
      <c r="AQ17" s="359"/>
      <c r="AR17" s="359"/>
      <c r="AS17" s="364"/>
      <c r="AT17" s="364"/>
      <c r="AU17" s="359"/>
      <c r="AV17" s="359"/>
      <c r="AW17" s="44" t="s">
        <v>31</v>
      </c>
      <c r="AX17" s="57">
        <f t="shared" si="10"/>
        <v>68</v>
      </c>
      <c r="AY17" s="158"/>
      <c r="AZ17" s="158"/>
      <c r="BA17" s="158"/>
      <c r="BB17" s="158"/>
      <c r="BC17" s="158"/>
      <c r="BD17" s="158"/>
      <c r="BE17" s="158"/>
      <c r="BF17" s="159"/>
      <c r="BG17" s="160"/>
    </row>
    <row r="18" spans="1:59" ht="27" customHeight="1" thickBot="1">
      <c r="A18" s="495"/>
      <c r="B18" s="12" t="s">
        <v>118</v>
      </c>
      <c r="C18" s="155" t="s">
        <v>161</v>
      </c>
      <c r="D18" s="14" t="s">
        <v>27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328"/>
      <c r="R18" s="359"/>
      <c r="S18" s="360"/>
      <c r="T18" s="361"/>
      <c r="U18" s="44"/>
      <c r="V18" s="47">
        <f t="shared" si="2"/>
        <v>0</v>
      </c>
      <c r="W18" s="157"/>
      <c r="X18" s="404">
        <v>4</v>
      </c>
      <c r="Y18" s="42">
        <v>4</v>
      </c>
      <c r="Z18" s="42">
        <v>4</v>
      </c>
      <c r="AA18" s="176">
        <v>4</v>
      </c>
      <c r="AB18" s="176">
        <v>4</v>
      </c>
      <c r="AC18" s="176">
        <v>4</v>
      </c>
      <c r="AD18" s="176">
        <v>4</v>
      </c>
      <c r="AE18" s="176">
        <v>4</v>
      </c>
      <c r="AF18" s="176">
        <v>4</v>
      </c>
      <c r="AG18" s="176">
        <v>4</v>
      </c>
      <c r="AH18" s="176">
        <v>4</v>
      </c>
      <c r="AI18" s="176">
        <v>4</v>
      </c>
      <c r="AJ18" s="176">
        <v>4</v>
      </c>
      <c r="AK18" s="176">
        <v>4</v>
      </c>
      <c r="AL18" s="343">
        <v>4</v>
      </c>
      <c r="AM18" s="176">
        <v>4</v>
      </c>
      <c r="AN18" s="176">
        <v>4</v>
      </c>
      <c r="AO18" s="176">
        <v>4</v>
      </c>
      <c r="AP18" s="328"/>
      <c r="AQ18" s="359"/>
      <c r="AR18" s="359"/>
      <c r="AS18" s="364"/>
      <c r="AT18" s="364"/>
      <c r="AU18" s="359"/>
      <c r="AV18" s="359"/>
      <c r="AW18" s="44" t="s">
        <v>197</v>
      </c>
      <c r="AX18" s="57">
        <f t="shared" si="10"/>
        <v>72</v>
      </c>
      <c r="AY18" s="158"/>
      <c r="AZ18" s="158"/>
      <c r="BA18" s="158"/>
      <c r="BB18" s="158"/>
      <c r="BC18" s="158"/>
      <c r="BD18" s="158"/>
      <c r="BE18" s="158"/>
      <c r="BF18" s="159"/>
      <c r="BG18" s="160"/>
    </row>
    <row r="19" spans="1:59" ht="26.25" thickBot="1">
      <c r="A19" s="495"/>
      <c r="B19" s="12" t="s">
        <v>38</v>
      </c>
      <c r="C19" s="155" t="s">
        <v>105</v>
      </c>
      <c r="D19" s="14" t="s">
        <v>27</v>
      </c>
      <c r="E19" s="42">
        <v>4</v>
      </c>
      <c r="F19" s="42">
        <v>4</v>
      </c>
      <c r="G19" s="42">
        <v>4</v>
      </c>
      <c r="H19" s="42">
        <v>4</v>
      </c>
      <c r="I19" s="42">
        <v>4</v>
      </c>
      <c r="J19" s="42">
        <v>2</v>
      </c>
      <c r="K19" s="42">
        <v>2</v>
      </c>
      <c r="L19" s="42">
        <v>2</v>
      </c>
      <c r="M19" s="42">
        <v>2</v>
      </c>
      <c r="N19" s="42">
        <v>2</v>
      </c>
      <c r="O19" s="42">
        <v>2</v>
      </c>
      <c r="P19" s="42">
        <v>2</v>
      </c>
      <c r="Q19" s="328"/>
      <c r="R19" s="359"/>
      <c r="S19" s="360"/>
      <c r="T19" s="361"/>
      <c r="U19" s="44" t="s">
        <v>28</v>
      </c>
      <c r="V19" s="47">
        <f t="shared" si="2"/>
        <v>34</v>
      </c>
      <c r="W19" s="157"/>
      <c r="X19" s="404">
        <v>2</v>
      </c>
      <c r="Y19" s="176">
        <v>2</v>
      </c>
      <c r="Z19" s="176">
        <v>2</v>
      </c>
      <c r="AA19" s="176">
        <v>2</v>
      </c>
      <c r="AB19" s="176">
        <v>2</v>
      </c>
      <c r="AC19" s="176">
        <v>2</v>
      </c>
      <c r="AD19" s="176">
        <v>2</v>
      </c>
      <c r="AE19" s="176">
        <v>2</v>
      </c>
      <c r="AF19" s="176">
        <v>2</v>
      </c>
      <c r="AG19" s="176">
        <v>2</v>
      </c>
      <c r="AH19" s="176">
        <v>2</v>
      </c>
      <c r="AI19" s="176">
        <v>2</v>
      </c>
      <c r="AJ19" s="176">
        <v>2</v>
      </c>
      <c r="AK19" s="176">
        <v>2</v>
      </c>
      <c r="AL19" s="42">
        <v>2</v>
      </c>
      <c r="AM19" s="176">
        <v>2</v>
      </c>
      <c r="AN19" s="176">
        <v>2</v>
      </c>
      <c r="AO19" s="176">
        <v>0</v>
      </c>
      <c r="AP19" s="391"/>
      <c r="AQ19" s="359"/>
      <c r="AR19" s="359"/>
      <c r="AS19" s="364"/>
      <c r="AT19" s="364"/>
      <c r="AU19" s="359"/>
      <c r="AV19" s="359"/>
      <c r="AW19" s="44" t="s">
        <v>197</v>
      </c>
      <c r="AX19" s="57">
        <f t="shared" si="10"/>
        <v>34</v>
      </c>
      <c r="AY19" s="158"/>
      <c r="AZ19" s="158"/>
      <c r="BA19" s="158"/>
      <c r="BB19" s="158"/>
      <c r="BC19" s="158"/>
      <c r="BD19" s="158"/>
      <c r="BE19" s="158"/>
      <c r="BF19" s="159"/>
      <c r="BG19" s="160">
        <f t="shared" si="3"/>
        <v>68</v>
      </c>
    </row>
    <row r="20" spans="1:59" ht="27.75" customHeight="1" thickBot="1">
      <c r="A20" s="495"/>
      <c r="B20" s="70" t="s">
        <v>75</v>
      </c>
      <c r="C20" s="71" t="s">
        <v>76</v>
      </c>
      <c r="D20" s="173" t="s">
        <v>27</v>
      </c>
      <c r="E20" s="177">
        <f>SUM(E21:E32)</f>
        <v>22</v>
      </c>
      <c r="F20" s="177">
        <f aca="true" t="shared" si="11" ref="F20:T20">SUM(F21:F32)</f>
        <v>20</v>
      </c>
      <c r="G20" s="177">
        <f t="shared" si="11"/>
        <v>22</v>
      </c>
      <c r="H20" s="177">
        <f t="shared" si="11"/>
        <v>22</v>
      </c>
      <c r="I20" s="177">
        <f t="shared" si="11"/>
        <v>22</v>
      </c>
      <c r="J20" s="177">
        <f t="shared" si="11"/>
        <v>20</v>
      </c>
      <c r="K20" s="177">
        <f t="shared" si="11"/>
        <v>24</v>
      </c>
      <c r="L20" s="177">
        <f t="shared" si="11"/>
        <v>24</v>
      </c>
      <c r="M20" s="177">
        <f t="shared" si="11"/>
        <v>22</v>
      </c>
      <c r="N20" s="177">
        <f t="shared" si="11"/>
        <v>22</v>
      </c>
      <c r="O20" s="177">
        <f t="shared" si="11"/>
        <v>22</v>
      </c>
      <c r="P20" s="177">
        <f t="shared" si="11"/>
        <v>22</v>
      </c>
      <c r="Q20" s="392">
        <f t="shared" si="11"/>
        <v>36</v>
      </c>
      <c r="R20" s="392">
        <f t="shared" si="11"/>
        <v>36</v>
      </c>
      <c r="S20" s="392">
        <f t="shared" si="11"/>
        <v>36</v>
      </c>
      <c r="T20" s="392">
        <f t="shared" si="11"/>
        <v>36</v>
      </c>
      <c r="U20" s="92"/>
      <c r="V20" s="57">
        <f>SUM(E20:U20)</f>
        <v>408</v>
      </c>
      <c r="W20" s="178"/>
      <c r="X20" s="177">
        <f>SUM(X21:X32)</f>
        <v>24</v>
      </c>
      <c r="Y20" s="177">
        <f aca="true" t="shared" si="12" ref="Y20:AV20">SUM(Y21:Y32)</f>
        <v>20</v>
      </c>
      <c r="Z20" s="177">
        <f t="shared" si="12"/>
        <v>18</v>
      </c>
      <c r="AA20" s="177">
        <f t="shared" si="12"/>
        <v>18</v>
      </c>
      <c r="AB20" s="177">
        <f t="shared" si="12"/>
        <v>18</v>
      </c>
      <c r="AC20" s="177">
        <f t="shared" si="12"/>
        <v>18</v>
      </c>
      <c r="AD20" s="177">
        <f t="shared" si="12"/>
        <v>18</v>
      </c>
      <c r="AE20" s="177">
        <f t="shared" si="12"/>
        <v>18</v>
      </c>
      <c r="AF20" s="177">
        <f t="shared" si="12"/>
        <v>18</v>
      </c>
      <c r="AG20" s="177">
        <f t="shared" si="12"/>
        <v>18</v>
      </c>
      <c r="AH20" s="177">
        <f t="shared" si="12"/>
        <v>18</v>
      </c>
      <c r="AI20" s="177">
        <f t="shared" si="12"/>
        <v>18</v>
      </c>
      <c r="AJ20" s="177">
        <f t="shared" si="12"/>
        <v>18</v>
      </c>
      <c r="AK20" s="177">
        <f t="shared" si="12"/>
        <v>18</v>
      </c>
      <c r="AL20" s="177">
        <f t="shared" si="12"/>
        <v>18</v>
      </c>
      <c r="AM20" s="177">
        <f t="shared" si="12"/>
        <v>18</v>
      </c>
      <c r="AN20" s="177">
        <f t="shared" si="12"/>
        <v>18</v>
      </c>
      <c r="AO20" s="177">
        <f t="shared" si="12"/>
        <v>22</v>
      </c>
      <c r="AP20" s="177">
        <f t="shared" si="12"/>
        <v>36</v>
      </c>
      <c r="AQ20" s="177">
        <f t="shared" si="12"/>
        <v>36</v>
      </c>
      <c r="AR20" s="177">
        <f t="shared" si="12"/>
        <v>36</v>
      </c>
      <c r="AS20" s="177">
        <f t="shared" si="12"/>
        <v>36</v>
      </c>
      <c r="AT20" s="177">
        <f t="shared" si="12"/>
        <v>36</v>
      </c>
      <c r="AU20" s="177">
        <f t="shared" si="12"/>
        <v>36</v>
      </c>
      <c r="AV20" s="177">
        <f t="shared" si="12"/>
        <v>36</v>
      </c>
      <c r="AW20" s="92"/>
      <c r="AX20" s="57">
        <f>SUM(X20:AV20)</f>
        <v>588</v>
      </c>
      <c r="AY20" s="178"/>
      <c r="AZ20" s="178"/>
      <c r="BA20" s="178"/>
      <c r="BB20" s="178"/>
      <c r="BC20" s="178"/>
      <c r="BD20" s="178"/>
      <c r="BE20" s="178"/>
      <c r="BF20" s="179"/>
      <c r="BG20" s="171">
        <f>SUM(V20,AX20)</f>
        <v>996</v>
      </c>
    </row>
    <row r="21" spans="1:59" ht="26.25" customHeight="1" thickBot="1">
      <c r="A21" s="495"/>
      <c r="B21" s="12" t="s">
        <v>111</v>
      </c>
      <c r="C21" s="13" t="s">
        <v>162</v>
      </c>
      <c r="D21" s="14" t="s">
        <v>27</v>
      </c>
      <c r="E21" s="42">
        <v>8</v>
      </c>
      <c r="F21" s="42">
        <v>8</v>
      </c>
      <c r="G21" s="42">
        <v>8</v>
      </c>
      <c r="H21" s="42">
        <v>8</v>
      </c>
      <c r="I21" s="42">
        <v>8</v>
      </c>
      <c r="J21" s="42">
        <v>8</v>
      </c>
      <c r="K21" s="42">
        <v>10</v>
      </c>
      <c r="L21" s="42">
        <v>10</v>
      </c>
      <c r="M21" s="42">
        <v>8</v>
      </c>
      <c r="N21" s="42">
        <v>8</v>
      </c>
      <c r="O21" s="42">
        <v>8</v>
      </c>
      <c r="P21" s="42">
        <v>8</v>
      </c>
      <c r="Q21" s="328"/>
      <c r="R21" s="359"/>
      <c r="S21" s="360"/>
      <c r="T21" s="361"/>
      <c r="U21" s="44" t="s">
        <v>28</v>
      </c>
      <c r="V21" s="47">
        <f>SUM(E21:U21)</f>
        <v>100</v>
      </c>
      <c r="W21" s="157"/>
      <c r="X21" s="404">
        <v>6</v>
      </c>
      <c r="Y21" s="176">
        <v>6</v>
      </c>
      <c r="Z21" s="176">
        <v>6</v>
      </c>
      <c r="AA21" s="176">
        <v>6</v>
      </c>
      <c r="AB21" s="176">
        <v>6</v>
      </c>
      <c r="AC21" s="176">
        <v>6</v>
      </c>
      <c r="AD21" s="176">
        <v>6</v>
      </c>
      <c r="AE21" s="176">
        <v>6</v>
      </c>
      <c r="AF21" s="176">
        <v>6</v>
      </c>
      <c r="AG21" s="176">
        <v>6</v>
      </c>
      <c r="AH21" s="176">
        <v>6</v>
      </c>
      <c r="AI21" s="176">
        <v>6</v>
      </c>
      <c r="AJ21" s="176">
        <v>6</v>
      </c>
      <c r="AK21" s="176">
        <v>4</v>
      </c>
      <c r="AL21" s="176">
        <v>4</v>
      </c>
      <c r="AM21" s="176">
        <v>4</v>
      </c>
      <c r="AN21" s="176">
        <v>4</v>
      </c>
      <c r="AO21" s="176">
        <v>6</v>
      </c>
      <c r="AP21" s="391"/>
      <c r="AQ21" s="359"/>
      <c r="AR21" s="359"/>
      <c r="AS21" s="364"/>
      <c r="AT21" s="364"/>
      <c r="AU21" s="359"/>
      <c r="AV21" s="359"/>
      <c r="AW21" s="183" t="s">
        <v>64</v>
      </c>
      <c r="AX21" s="57">
        <f>SUM(X21:AV21)</f>
        <v>100</v>
      </c>
      <c r="AY21" s="158"/>
      <c r="AZ21" s="158"/>
      <c r="BA21" s="158"/>
      <c r="BB21" s="158"/>
      <c r="BC21" s="158"/>
      <c r="BD21" s="158"/>
      <c r="BE21" s="158"/>
      <c r="BF21" s="159"/>
      <c r="BG21" s="160">
        <f>SUM(V21,AX21)</f>
        <v>200</v>
      </c>
    </row>
    <row r="22" spans="1:59" ht="27" customHeight="1" thickBot="1">
      <c r="A22" s="495"/>
      <c r="B22" s="12" t="s">
        <v>163</v>
      </c>
      <c r="C22" s="155" t="s">
        <v>164</v>
      </c>
      <c r="D22" s="14" t="s">
        <v>27</v>
      </c>
      <c r="E22" s="184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353"/>
      <c r="R22" s="360"/>
      <c r="S22" s="361"/>
      <c r="T22" s="362"/>
      <c r="U22" s="44"/>
      <c r="V22" s="186">
        <f>SUM(S22:U22)</f>
        <v>0</v>
      </c>
      <c r="W22" s="157"/>
      <c r="X22" s="404">
        <v>4</v>
      </c>
      <c r="Y22" s="176">
        <v>4</v>
      </c>
      <c r="Z22" s="176">
        <v>4</v>
      </c>
      <c r="AA22" s="43">
        <v>4</v>
      </c>
      <c r="AB22" s="43">
        <v>4</v>
      </c>
      <c r="AC22" s="43">
        <v>4</v>
      </c>
      <c r="AD22" s="43">
        <v>2</v>
      </c>
      <c r="AE22" s="43">
        <v>2</v>
      </c>
      <c r="AF22" s="43">
        <v>2</v>
      </c>
      <c r="AG22" s="187">
        <v>2</v>
      </c>
      <c r="AH22" s="176">
        <v>2</v>
      </c>
      <c r="AI22" s="176">
        <v>2</v>
      </c>
      <c r="AJ22" s="176">
        <v>2</v>
      </c>
      <c r="AK22" s="176">
        <v>2</v>
      </c>
      <c r="AL22" s="176">
        <v>2</v>
      </c>
      <c r="AM22" s="176">
        <v>2</v>
      </c>
      <c r="AN22" s="176">
        <v>2</v>
      </c>
      <c r="AO22" s="176">
        <v>4</v>
      </c>
      <c r="AP22" s="391"/>
      <c r="AQ22" s="359"/>
      <c r="AR22" s="359"/>
      <c r="AS22" s="364"/>
      <c r="AT22" s="364"/>
      <c r="AU22" s="359"/>
      <c r="AV22" s="359"/>
      <c r="AW22" s="183" t="s">
        <v>64</v>
      </c>
      <c r="AX22" s="57">
        <f aca="true" t="shared" si="13" ref="AX22:AX31">SUM(X22:AV22)</f>
        <v>50</v>
      </c>
      <c r="AY22" s="158"/>
      <c r="AZ22" s="158"/>
      <c r="BA22" s="158"/>
      <c r="BB22" s="158"/>
      <c r="BC22" s="158"/>
      <c r="BD22" s="158"/>
      <c r="BE22" s="158"/>
      <c r="BF22" s="159"/>
      <c r="BG22" s="160">
        <f>SUM(V22,AX22)</f>
        <v>50</v>
      </c>
    </row>
    <row r="23" spans="1:59" ht="39" customHeight="1" thickBot="1">
      <c r="A23" s="495"/>
      <c r="B23" s="12" t="s">
        <v>165</v>
      </c>
      <c r="C23" s="155" t="s">
        <v>196</v>
      </c>
      <c r="D23" s="14" t="s">
        <v>27</v>
      </c>
      <c r="E23" s="184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353"/>
      <c r="R23" s="363"/>
      <c r="S23" s="360"/>
      <c r="T23" s="361"/>
      <c r="U23" s="44"/>
      <c r="V23" s="186"/>
      <c r="W23" s="157"/>
      <c r="X23" s="404">
        <v>4</v>
      </c>
      <c r="Y23" s="176">
        <v>4</v>
      </c>
      <c r="Z23" s="176">
        <v>2</v>
      </c>
      <c r="AA23" s="43">
        <v>2</v>
      </c>
      <c r="AB23" s="43">
        <v>2</v>
      </c>
      <c r="AC23" s="43">
        <v>2</v>
      </c>
      <c r="AD23" s="43">
        <v>4</v>
      </c>
      <c r="AE23" s="43">
        <v>4</v>
      </c>
      <c r="AF23" s="43">
        <v>4</v>
      </c>
      <c r="AG23" s="187">
        <v>4</v>
      </c>
      <c r="AH23" s="176">
        <v>4</v>
      </c>
      <c r="AI23" s="176">
        <v>4</v>
      </c>
      <c r="AJ23" s="176">
        <v>4</v>
      </c>
      <c r="AK23" s="176">
        <v>4</v>
      </c>
      <c r="AL23" s="176">
        <v>4</v>
      </c>
      <c r="AM23" s="176">
        <v>4</v>
      </c>
      <c r="AN23" s="176">
        <v>4</v>
      </c>
      <c r="AO23" s="176">
        <v>4</v>
      </c>
      <c r="AP23" s="391"/>
      <c r="AQ23" s="359"/>
      <c r="AR23" s="359"/>
      <c r="AS23" s="364"/>
      <c r="AT23" s="364"/>
      <c r="AU23" s="359"/>
      <c r="AV23" s="359"/>
      <c r="AW23" s="183" t="s">
        <v>64</v>
      </c>
      <c r="AX23" s="57">
        <f t="shared" si="13"/>
        <v>64</v>
      </c>
      <c r="AY23" s="158"/>
      <c r="AZ23" s="158"/>
      <c r="BA23" s="158"/>
      <c r="BB23" s="158"/>
      <c r="BC23" s="158"/>
      <c r="BD23" s="158"/>
      <c r="BE23" s="158"/>
      <c r="BF23" s="159"/>
      <c r="BG23" s="160">
        <f>SUM(V23,AX23)</f>
        <v>64</v>
      </c>
    </row>
    <row r="24" spans="1:59" ht="51.75" thickBot="1">
      <c r="A24" s="495"/>
      <c r="B24" s="12" t="s">
        <v>112</v>
      </c>
      <c r="C24" s="155" t="s">
        <v>166</v>
      </c>
      <c r="D24" s="188" t="s">
        <v>27</v>
      </c>
      <c r="E24" s="184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326">
        <v>36</v>
      </c>
      <c r="R24" s="364">
        <v>36</v>
      </c>
      <c r="S24" s="360"/>
      <c r="T24" s="365"/>
      <c r="U24" s="44" t="s">
        <v>31</v>
      </c>
      <c r="V24" s="47">
        <f aca="true" t="shared" si="14" ref="V24:V32">SUM(E24:U24)</f>
        <v>72</v>
      </c>
      <c r="W24" s="157"/>
      <c r="X24" s="404"/>
      <c r="Y24" s="176"/>
      <c r="Z24" s="176"/>
      <c r="AA24" s="43"/>
      <c r="AB24" s="43"/>
      <c r="AC24" s="43"/>
      <c r="AD24" s="43"/>
      <c r="AE24" s="43"/>
      <c r="AF24" s="43"/>
      <c r="AG24" s="187"/>
      <c r="AH24" s="176"/>
      <c r="AI24" s="176"/>
      <c r="AJ24" s="176"/>
      <c r="AK24" s="176"/>
      <c r="AL24" s="176"/>
      <c r="AM24" s="176"/>
      <c r="AN24" s="176"/>
      <c r="AO24" s="176"/>
      <c r="AP24" s="391"/>
      <c r="AQ24" s="359"/>
      <c r="AR24" s="359"/>
      <c r="AS24" s="364"/>
      <c r="AT24" s="364"/>
      <c r="AU24" s="359"/>
      <c r="AV24" s="359"/>
      <c r="AW24" s="180"/>
      <c r="AX24" s="57">
        <f t="shared" si="13"/>
        <v>0</v>
      </c>
      <c r="AY24" s="158"/>
      <c r="AZ24" s="158"/>
      <c r="BA24" s="158"/>
      <c r="BB24" s="158"/>
      <c r="BC24" s="158"/>
      <c r="BD24" s="158"/>
      <c r="BE24" s="158"/>
      <c r="BF24" s="159"/>
      <c r="BG24" s="160">
        <f aca="true" t="shared" si="15" ref="BG24:BG32">SUM(V24,AX24)</f>
        <v>72</v>
      </c>
    </row>
    <row r="25" spans="1:59" ht="51.75" thickBot="1">
      <c r="A25" s="495"/>
      <c r="B25" s="12" t="s">
        <v>167</v>
      </c>
      <c r="C25" s="155" t="s">
        <v>166</v>
      </c>
      <c r="D25" s="188" t="s">
        <v>27</v>
      </c>
      <c r="E25" s="190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354"/>
      <c r="R25" s="366"/>
      <c r="S25" s="367"/>
      <c r="T25" s="368"/>
      <c r="U25" s="96"/>
      <c r="V25" s="192">
        <v>0</v>
      </c>
      <c r="W25" s="193"/>
      <c r="X25" s="405"/>
      <c r="Y25" s="194"/>
      <c r="Z25" s="194"/>
      <c r="AA25" s="104"/>
      <c r="AB25" s="104"/>
      <c r="AC25" s="104"/>
      <c r="AD25" s="104"/>
      <c r="AE25" s="104"/>
      <c r="AF25" s="104"/>
      <c r="AG25" s="195"/>
      <c r="AH25" s="194"/>
      <c r="AI25" s="194"/>
      <c r="AJ25" s="194"/>
      <c r="AK25" s="194"/>
      <c r="AL25" s="194"/>
      <c r="AM25" s="194"/>
      <c r="AN25" s="194"/>
      <c r="AO25" s="194"/>
      <c r="AP25" s="393">
        <v>36</v>
      </c>
      <c r="AQ25" s="394">
        <v>36</v>
      </c>
      <c r="AR25" s="394">
        <v>36</v>
      </c>
      <c r="AS25" s="367"/>
      <c r="AT25" s="367"/>
      <c r="AU25" s="394"/>
      <c r="AV25" s="394"/>
      <c r="AW25" s="196" t="s">
        <v>31</v>
      </c>
      <c r="AX25" s="57">
        <f t="shared" si="13"/>
        <v>108</v>
      </c>
      <c r="AY25" s="197"/>
      <c r="AZ25" s="197"/>
      <c r="BA25" s="197"/>
      <c r="BB25" s="197"/>
      <c r="BC25" s="197"/>
      <c r="BD25" s="197"/>
      <c r="BE25" s="197"/>
      <c r="BF25" s="198"/>
      <c r="BG25" s="199">
        <f>SUM(V25,AX25)</f>
        <v>108</v>
      </c>
    </row>
    <row r="26" spans="1:59" ht="26.25" thickBot="1">
      <c r="A26" s="495"/>
      <c r="B26" s="107" t="s">
        <v>86</v>
      </c>
      <c r="C26" s="200" t="s">
        <v>154</v>
      </c>
      <c r="D26" s="201"/>
      <c r="E26" s="110">
        <v>10</v>
      </c>
      <c r="F26" s="111">
        <v>8</v>
      </c>
      <c r="G26" s="111">
        <v>10</v>
      </c>
      <c r="H26" s="111">
        <v>10</v>
      </c>
      <c r="I26" s="111">
        <v>10</v>
      </c>
      <c r="J26" s="111">
        <v>8</v>
      </c>
      <c r="K26" s="111">
        <v>8</v>
      </c>
      <c r="L26" s="111">
        <v>8</v>
      </c>
      <c r="M26" s="111">
        <v>8</v>
      </c>
      <c r="N26" s="111">
        <v>8</v>
      </c>
      <c r="O26" s="111">
        <v>8</v>
      </c>
      <c r="P26" s="111">
        <v>8</v>
      </c>
      <c r="Q26" s="355"/>
      <c r="R26" s="369"/>
      <c r="S26" s="370"/>
      <c r="T26" s="371"/>
      <c r="U26" s="112" t="s">
        <v>29</v>
      </c>
      <c r="V26" s="113">
        <f t="shared" si="14"/>
        <v>104</v>
      </c>
      <c r="W26" s="202"/>
      <c r="X26" s="406"/>
      <c r="Y26" s="203"/>
      <c r="Z26" s="203"/>
      <c r="AA26" s="111"/>
      <c r="AB26" s="111"/>
      <c r="AC26" s="111"/>
      <c r="AD26" s="111"/>
      <c r="AE26" s="111"/>
      <c r="AF26" s="111"/>
      <c r="AG26" s="204"/>
      <c r="AH26" s="203"/>
      <c r="AI26" s="203"/>
      <c r="AJ26" s="203"/>
      <c r="AK26" s="203"/>
      <c r="AL26" s="203"/>
      <c r="AM26" s="203"/>
      <c r="AN26" s="203"/>
      <c r="AO26" s="203"/>
      <c r="AP26" s="395"/>
      <c r="AQ26" s="396"/>
      <c r="AR26" s="396"/>
      <c r="AS26" s="370"/>
      <c r="AT26" s="370"/>
      <c r="AU26" s="396"/>
      <c r="AV26" s="396"/>
      <c r="AW26" s="205"/>
      <c r="AX26" s="57">
        <f t="shared" si="13"/>
        <v>0</v>
      </c>
      <c r="AY26" s="206"/>
      <c r="AZ26" s="206"/>
      <c r="BA26" s="206"/>
      <c r="BB26" s="206"/>
      <c r="BC26" s="206"/>
      <c r="BD26" s="206"/>
      <c r="BE26" s="206"/>
      <c r="BF26" s="207"/>
      <c r="BG26" s="208">
        <f t="shared" si="15"/>
        <v>104</v>
      </c>
    </row>
    <row r="27" spans="1:59" ht="17.25" customHeight="1" thickBot="1">
      <c r="A27" s="495"/>
      <c r="B27" s="165" t="s">
        <v>90</v>
      </c>
      <c r="C27" s="166" t="s">
        <v>168</v>
      </c>
      <c r="D27" s="14" t="s">
        <v>27</v>
      </c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  <c r="Q27" s="356"/>
      <c r="R27" s="372"/>
      <c r="S27" s="373">
        <v>36</v>
      </c>
      <c r="T27" s="372">
        <v>36</v>
      </c>
      <c r="U27" s="44" t="s">
        <v>31</v>
      </c>
      <c r="V27" s="69">
        <f t="shared" si="14"/>
        <v>72</v>
      </c>
      <c r="W27" s="157"/>
      <c r="X27" s="404"/>
      <c r="Y27" s="349"/>
      <c r="Z27" s="349"/>
      <c r="AA27" s="350"/>
      <c r="AB27" s="350"/>
      <c r="AC27" s="350"/>
      <c r="AD27" s="350"/>
      <c r="AE27" s="350"/>
      <c r="AF27" s="350"/>
      <c r="AG27" s="351"/>
      <c r="AH27" s="352"/>
      <c r="AI27" s="349"/>
      <c r="AJ27" s="349"/>
      <c r="AK27" s="349"/>
      <c r="AL27" s="349"/>
      <c r="AM27" s="349"/>
      <c r="AN27" s="349"/>
      <c r="AO27" s="349"/>
      <c r="AP27" s="397"/>
      <c r="AQ27" s="398"/>
      <c r="AR27" s="398"/>
      <c r="AS27" s="398"/>
      <c r="AT27" s="398"/>
      <c r="AU27" s="398"/>
      <c r="AV27" s="398"/>
      <c r="AW27" s="180"/>
      <c r="AX27" s="57">
        <f t="shared" si="13"/>
        <v>0</v>
      </c>
      <c r="AY27" s="212"/>
      <c r="AZ27" s="212"/>
      <c r="BA27" s="212"/>
      <c r="BB27" s="212"/>
      <c r="BC27" s="212"/>
      <c r="BD27" s="212"/>
      <c r="BE27" s="212"/>
      <c r="BF27" s="213"/>
      <c r="BG27" s="211">
        <f t="shared" si="15"/>
        <v>72</v>
      </c>
    </row>
    <row r="28" spans="1:59" ht="65.25" customHeight="1" thickBot="1">
      <c r="A28" s="495"/>
      <c r="B28" s="214" t="s">
        <v>77</v>
      </c>
      <c r="C28" s="215" t="s">
        <v>156</v>
      </c>
      <c r="D28" s="14" t="s">
        <v>27</v>
      </c>
      <c r="E28" s="344">
        <v>4</v>
      </c>
      <c r="F28" s="344">
        <v>4</v>
      </c>
      <c r="G28" s="344">
        <v>4</v>
      </c>
      <c r="H28" s="344">
        <v>4</v>
      </c>
      <c r="I28" s="344">
        <v>4</v>
      </c>
      <c r="J28" s="344">
        <v>4</v>
      </c>
      <c r="K28" s="344">
        <v>6</v>
      </c>
      <c r="L28" s="344">
        <v>6</v>
      </c>
      <c r="M28" s="344">
        <v>6</v>
      </c>
      <c r="N28" s="344">
        <v>6</v>
      </c>
      <c r="O28" s="344">
        <v>6</v>
      </c>
      <c r="P28" s="344">
        <v>6</v>
      </c>
      <c r="Q28" s="356"/>
      <c r="R28" s="374"/>
      <c r="S28" s="373"/>
      <c r="T28" s="372"/>
      <c r="U28" s="44" t="s">
        <v>28</v>
      </c>
      <c r="V28" s="69">
        <f t="shared" si="14"/>
        <v>60</v>
      </c>
      <c r="W28" s="157"/>
      <c r="X28" s="404">
        <v>4</v>
      </c>
      <c r="Y28" s="346">
        <v>2</v>
      </c>
      <c r="Z28" s="346">
        <v>2</v>
      </c>
      <c r="AA28" s="344">
        <v>2</v>
      </c>
      <c r="AB28" s="344">
        <v>2</v>
      </c>
      <c r="AC28" s="344">
        <v>2</v>
      </c>
      <c r="AD28" s="344">
        <v>2</v>
      </c>
      <c r="AE28" s="344">
        <v>2</v>
      </c>
      <c r="AF28" s="344">
        <v>2</v>
      </c>
      <c r="AG28" s="347">
        <v>2</v>
      </c>
      <c r="AH28" s="348">
        <v>2</v>
      </c>
      <c r="AI28" s="346">
        <v>2</v>
      </c>
      <c r="AJ28" s="346">
        <v>2</v>
      </c>
      <c r="AK28" s="346">
        <v>2</v>
      </c>
      <c r="AL28" s="346">
        <v>2</v>
      </c>
      <c r="AM28" s="346">
        <v>2</v>
      </c>
      <c r="AN28" s="346">
        <v>4</v>
      </c>
      <c r="AO28" s="346">
        <v>4</v>
      </c>
      <c r="AP28" s="399"/>
      <c r="AQ28" s="398"/>
      <c r="AR28" s="398"/>
      <c r="AS28" s="398"/>
      <c r="AT28" s="398"/>
      <c r="AU28" s="398"/>
      <c r="AV28" s="398"/>
      <c r="AW28" s="180" t="s">
        <v>29</v>
      </c>
      <c r="AX28" s="57">
        <f t="shared" si="13"/>
        <v>42</v>
      </c>
      <c r="AY28" s="212"/>
      <c r="AZ28" s="212"/>
      <c r="BA28" s="212"/>
      <c r="BB28" s="212"/>
      <c r="BC28" s="212"/>
      <c r="BD28" s="212"/>
      <c r="BE28" s="212"/>
      <c r="BF28" s="213"/>
      <c r="BG28" s="211">
        <f t="shared" si="15"/>
        <v>102</v>
      </c>
    </row>
    <row r="29" spans="1:59" ht="41.25" customHeight="1" thickBot="1">
      <c r="A29" s="495"/>
      <c r="B29" s="15" t="s">
        <v>78</v>
      </c>
      <c r="C29" s="216" t="s">
        <v>169</v>
      </c>
      <c r="D29" s="14" t="s">
        <v>27</v>
      </c>
      <c r="E29" s="345"/>
      <c r="F29" s="345"/>
      <c r="G29" s="345"/>
      <c r="H29" s="345"/>
      <c r="I29" s="345"/>
      <c r="J29" s="345"/>
      <c r="K29" s="345"/>
      <c r="L29" s="345"/>
      <c r="M29" s="345"/>
      <c r="N29" s="345"/>
      <c r="O29" s="345"/>
      <c r="P29" s="345"/>
      <c r="Q29" s="357"/>
      <c r="R29" s="374"/>
      <c r="S29" s="373"/>
      <c r="T29" s="374"/>
      <c r="U29" s="44"/>
      <c r="V29" s="69">
        <f t="shared" si="14"/>
        <v>0</v>
      </c>
      <c r="W29" s="157"/>
      <c r="X29" s="404"/>
      <c r="Y29" s="346"/>
      <c r="Z29" s="346"/>
      <c r="AA29" s="344"/>
      <c r="AB29" s="344"/>
      <c r="AC29" s="344"/>
      <c r="AD29" s="344"/>
      <c r="AE29" s="344"/>
      <c r="AF29" s="344"/>
      <c r="AG29" s="347"/>
      <c r="AH29" s="348"/>
      <c r="AI29" s="346"/>
      <c r="AJ29" s="346"/>
      <c r="AK29" s="346"/>
      <c r="AL29" s="346"/>
      <c r="AM29" s="346"/>
      <c r="AN29" s="346"/>
      <c r="AO29" s="346"/>
      <c r="AP29" s="399"/>
      <c r="AQ29" s="398"/>
      <c r="AR29" s="398"/>
      <c r="AS29" s="400">
        <v>36</v>
      </c>
      <c r="AT29" s="400"/>
      <c r="AU29" s="398"/>
      <c r="AV29" s="398"/>
      <c r="AW29" s="180" t="s">
        <v>28</v>
      </c>
      <c r="AX29" s="57">
        <f t="shared" si="13"/>
        <v>36</v>
      </c>
      <c r="AY29" s="212"/>
      <c r="AZ29" s="212"/>
      <c r="BA29" s="212"/>
      <c r="BB29" s="212"/>
      <c r="BC29" s="212"/>
      <c r="BD29" s="212"/>
      <c r="BE29" s="212"/>
      <c r="BF29" s="213"/>
      <c r="BG29" s="211">
        <f t="shared" si="15"/>
        <v>36</v>
      </c>
    </row>
    <row r="30" spans="1:59" ht="39.75" customHeight="1" thickBot="1">
      <c r="A30" s="495"/>
      <c r="B30" s="15" t="s">
        <v>170</v>
      </c>
      <c r="C30" s="216" t="s">
        <v>171</v>
      </c>
      <c r="D30" s="14" t="s">
        <v>27</v>
      </c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57"/>
      <c r="R30" s="374"/>
      <c r="S30" s="373"/>
      <c r="T30" s="374"/>
      <c r="U30" s="44"/>
      <c r="V30" s="69">
        <f t="shared" si="14"/>
        <v>0</v>
      </c>
      <c r="W30" s="157"/>
      <c r="X30" s="404"/>
      <c r="Y30" s="349"/>
      <c r="Z30" s="349"/>
      <c r="AA30" s="350"/>
      <c r="AB30" s="350"/>
      <c r="AC30" s="350"/>
      <c r="AD30" s="350"/>
      <c r="AE30" s="350"/>
      <c r="AF30" s="350"/>
      <c r="AG30" s="351"/>
      <c r="AH30" s="352"/>
      <c r="AI30" s="349"/>
      <c r="AJ30" s="349"/>
      <c r="AK30" s="349"/>
      <c r="AL30" s="349"/>
      <c r="AM30" s="349"/>
      <c r="AN30" s="349"/>
      <c r="AO30" s="349"/>
      <c r="AP30" s="397"/>
      <c r="AQ30" s="401"/>
      <c r="AR30" s="398"/>
      <c r="AS30" s="398"/>
      <c r="AT30" s="402">
        <v>36</v>
      </c>
      <c r="AU30" s="401"/>
      <c r="AV30" s="398"/>
      <c r="AW30" s="180" t="s">
        <v>31</v>
      </c>
      <c r="AX30" s="57">
        <f t="shared" si="13"/>
        <v>36</v>
      </c>
      <c r="AY30" s="212"/>
      <c r="AZ30" s="212"/>
      <c r="BA30" s="212"/>
      <c r="BB30" s="212"/>
      <c r="BC30" s="212"/>
      <c r="BD30" s="212"/>
      <c r="BE30" s="212"/>
      <c r="BF30" s="213"/>
      <c r="BG30" s="154">
        <f t="shared" si="15"/>
        <v>36</v>
      </c>
    </row>
    <row r="31" spans="1:59" ht="39.75" customHeight="1" thickBot="1">
      <c r="A31" s="495"/>
      <c r="B31" s="15" t="s">
        <v>172</v>
      </c>
      <c r="C31" s="216" t="s">
        <v>173</v>
      </c>
      <c r="D31" s="14" t="s">
        <v>27</v>
      </c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57"/>
      <c r="R31" s="374"/>
      <c r="S31" s="373"/>
      <c r="T31" s="374"/>
      <c r="U31" s="44"/>
      <c r="V31" s="69">
        <f t="shared" si="14"/>
        <v>0</v>
      </c>
      <c r="W31" s="157"/>
      <c r="X31" s="404">
        <v>6</v>
      </c>
      <c r="Y31" s="346">
        <v>4</v>
      </c>
      <c r="Z31" s="346">
        <v>4</v>
      </c>
      <c r="AA31" s="344">
        <v>4</v>
      </c>
      <c r="AB31" s="344">
        <v>4</v>
      </c>
      <c r="AC31" s="344">
        <v>4</v>
      </c>
      <c r="AD31" s="344">
        <v>4</v>
      </c>
      <c r="AE31" s="344">
        <v>4</v>
      </c>
      <c r="AF31" s="344">
        <v>4</v>
      </c>
      <c r="AG31" s="347">
        <v>4</v>
      </c>
      <c r="AH31" s="348">
        <v>4</v>
      </c>
      <c r="AI31" s="346">
        <v>4</v>
      </c>
      <c r="AJ31" s="346">
        <v>4</v>
      </c>
      <c r="AK31" s="346">
        <v>6</v>
      </c>
      <c r="AL31" s="346">
        <v>6</v>
      </c>
      <c r="AM31" s="346">
        <v>6</v>
      </c>
      <c r="AN31" s="346">
        <v>4</v>
      </c>
      <c r="AO31" s="346">
        <v>4</v>
      </c>
      <c r="AP31" s="399"/>
      <c r="AQ31" s="401"/>
      <c r="AR31" s="398"/>
      <c r="AS31" s="398"/>
      <c r="AT31" s="402"/>
      <c r="AU31" s="401"/>
      <c r="AV31" s="398"/>
      <c r="AW31" s="180" t="s">
        <v>29</v>
      </c>
      <c r="AX31" s="57">
        <f t="shared" si="13"/>
        <v>80</v>
      </c>
      <c r="AY31" s="212"/>
      <c r="AZ31" s="212"/>
      <c r="BA31" s="212"/>
      <c r="BB31" s="212"/>
      <c r="BC31" s="212"/>
      <c r="BD31" s="212"/>
      <c r="BE31" s="212"/>
      <c r="BF31" s="213"/>
      <c r="BG31" s="171"/>
    </row>
    <row r="32" spans="1:59" ht="44.25" customHeight="1" thickBot="1">
      <c r="A32" s="495"/>
      <c r="B32" s="12" t="s">
        <v>174</v>
      </c>
      <c r="C32" s="155" t="s">
        <v>175</v>
      </c>
      <c r="D32" s="14" t="s">
        <v>27</v>
      </c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56"/>
      <c r="R32" s="372"/>
      <c r="S32" s="373"/>
      <c r="T32" s="375"/>
      <c r="U32" s="44"/>
      <c r="V32" s="47">
        <f t="shared" si="14"/>
        <v>0</v>
      </c>
      <c r="W32" s="157"/>
      <c r="X32" s="404"/>
      <c r="Y32" s="348"/>
      <c r="Z32" s="348"/>
      <c r="AA32" s="348"/>
      <c r="AB32" s="348"/>
      <c r="AC32" s="348"/>
      <c r="AD32" s="348"/>
      <c r="AE32" s="348"/>
      <c r="AF32" s="348"/>
      <c r="AG32" s="348"/>
      <c r="AH32" s="348"/>
      <c r="AI32" s="348"/>
      <c r="AJ32" s="348"/>
      <c r="AK32" s="348"/>
      <c r="AL32" s="348"/>
      <c r="AM32" s="348"/>
      <c r="AN32" s="348"/>
      <c r="AO32" s="348"/>
      <c r="AP32" s="403"/>
      <c r="AQ32" s="359"/>
      <c r="AR32" s="359"/>
      <c r="AS32" s="364"/>
      <c r="AT32" s="364"/>
      <c r="AU32" s="359">
        <v>36</v>
      </c>
      <c r="AV32" s="359">
        <v>36</v>
      </c>
      <c r="AW32" s="180" t="s">
        <v>31</v>
      </c>
      <c r="AX32" s="57">
        <f>SUM(X32:AV32)</f>
        <v>72</v>
      </c>
      <c r="AY32" s="158"/>
      <c r="AZ32" s="158"/>
      <c r="BA32" s="158"/>
      <c r="BB32" s="158"/>
      <c r="BC32" s="158"/>
      <c r="BD32" s="158"/>
      <c r="BE32" s="158"/>
      <c r="BF32" s="159"/>
      <c r="BG32" s="160">
        <f t="shared" si="15"/>
        <v>72</v>
      </c>
    </row>
    <row r="33" spans="1:59" ht="12.75" customHeight="1">
      <c r="A33" s="495"/>
      <c r="B33" s="496" t="s">
        <v>42</v>
      </c>
      <c r="C33" s="496"/>
      <c r="D33" s="496"/>
      <c r="E33" s="90">
        <f aca="true" t="shared" si="16" ref="E33:R33">SUM(E8,E11,E13)</f>
        <v>36</v>
      </c>
      <c r="F33" s="90">
        <f t="shared" si="16"/>
        <v>36</v>
      </c>
      <c r="G33" s="90">
        <f t="shared" si="16"/>
        <v>36</v>
      </c>
      <c r="H33" s="90">
        <f t="shared" si="16"/>
        <v>36</v>
      </c>
      <c r="I33" s="90">
        <f t="shared" si="16"/>
        <v>36</v>
      </c>
      <c r="J33" s="90">
        <f t="shared" si="16"/>
        <v>36</v>
      </c>
      <c r="K33" s="90">
        <f t="shared" si="16"/>
        <v>36</v>
      </c>
      <c r="L33" s="90">
        <f t="shared" si="16"/>
        <v>36</v>
      </c>
      <c r="M33" s="90">
        <f t="shared" si="16"/>
        <v>36</v>
      </c>
      <c r="N33" s="90">
        <f t="shared" si="16"/>
        <v>36</v>
      </c>
      <c r="O33" s="90">
        <f t="shared" si="16"/>
        <v>36</v>
      </c>
      <c r="P33" s="90">
        <f t="shared" si="16"/>
        <v>36</v>
      </c>
      <c r="Q33" s="358">
        <f t="shared" si="16"/>
        <v>36</v>
      </c>
      <c r="R33" s="376">
        <f t="shared" si="16"/>
        <v>36</v>
      </c>
      <c r="S33" s="376">
        <f>SUM(S8,S11,S13)</f>
        <v>36</v>
      </c>
      <c r="T33" s="376">
        <f>SUM(T8,T11,T13)</f>
        <v>36</v>
      </c>
      <c r="U33" s="56"/>
      <c r="V33" s="128">
        <f>SUM(E33:U33)</f>
        <v>576</v>
      </c>
      <c r="W33" s="178"/>
      <c r="X33" s="90">
        <f>SUM(X8,X13)</f>
        <v>36</v>
      </c>
      <c r="Y33" s="90">
        <f>SUM(Y8,Y13)</f>
        <v>36</v>
      </c>
      <c r="Z33" s="90">
        <f aca="true" t="shared" si="17" ref="Z33:AP33">SUM(Z8,Z13)</f>
        <v>36</v>
      </c>
      <c r="AA33" s="90">
        <f t="shared" si="17"/>
        <v>36</v>
      </c>
      <c r="AB33" s="90">
        <f t="shared" si="17"/>
        <v>36</v>
      </c>
      <c r="AC33" s="90">
        <f t="shared" si="17"/>
        <v>36</v>
      </c>
      <c r="AD33" s="90">
        <f t="shared" si="17"/>
        <v>36</v>
      </c>
      <c r="AE33" s="90">
        <f t="shared" si="17"/>
        <v>36</v>
      </c>
      <c r="AF33" s="90">
        <f t="shared" si="17"/>
        <v>36</v>
      </c>
      <c r="AG33" s="90">
        <f t="shared" si="17"/>
        <v>36</v>
      </c>
      <c r="AH33" s="90">
        <f t="shared" si="17"/>
        <v>36</v>
      </c>
      <c r="AI33" s="90">
        <f t="shared" si="17"/>
        <v>36</v>
      </c>
      <c r="AJ33" s="90">
        <f t="shared" si="17"/>
        <v>36</v>
      </c>
      <c r="AK33" s="90">
        <f t="shared" si="17"/>
        <v>36</v>
      </c>
      <c r="AL33" s="90">
        <f t="shared" si="17"/>
        <v>36</v>
      </c>
      <c r="AM33" s="90">
        <f t="shared" si="17"/>
        <v>36</v>
      </c>
      <c r="AN33" s="90">
        <f t="shared" si="17"/>
        <v>36</v>
      </c>
      <c r="AO33" s="90">
        <f t="shared" si="17"/>
        <v>36</v>
      </c>
      <c r="AP33" s="358">
        <f t="shared" si="17"/>
        <v>36</v>
      </c>
      <c r="AQ33" s="376">
        <f aca="true" t="shared" si="18" ref="AQ33:AV33">AQ13</f>
        <v>36</v>
      </c>
      <c r="AR33" s="376">
        <f t="shared" si="18"/>
        <v>36</v>
      </c>
      <c r="AS33" s="376">
        <f t="shared" si="18"/>
        <v>36</v>
      </c>
      <c r="AT33" s="376">
        <f t="shared" si="18"/>
        <v>36</v>
      </c>
      <c r="AU33" s="376">
        <f t="shared" si="18"/>
        <v>36</v>
      </c>
      <c r="AV33" s="376">
        <f t="shared" si="18"/>
        <v>36</v>
      </c>
      <c r="AW33" s="180"/>
      <c r="AX33" s="57">
        <f>SUM(X33:AV33)</f>
        <v>900</v>
      </c>
      <c r="AY33" s="181"/>
      <c r="AZ33" s="181"/>
      <c r="BA33" s="181"/>
      <c r="BB33" s="181"/>
      <c r="BC33" s="181"/>
      <c r="BD33" s="181"/>
      <c r="BE33" s="181"/>
      <c r="BF33" s="182"/>
      <c r="BG33" s="217">
        <f>SUM(V33,AX33)</f>
        <v>1476</v>
      </c>
    </row>
    <row r="34" spans="1:47" ht="12.75">
      <c r="A34" s="141"/>
      <c r="B34" s="218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</row>
    <row r="35" spans="1:13" ht="19.5" customHeight="1">
      <c r="A35" s="141"/>
      <c r="B35" s="218"/>
      <c r="I35" s="218"/>
      <c r="J35" s="497"/>
      <c r="K35" s="218"/>
      <c r="L35" s="218"/>
      <c r="M35" s="218"/>
    </row>
    <row r="36" spans="1:13" ht="19.5" customHeight="1">
      <c r="A36" s="141"/>
      <c r="B36" s="218"/>
      <c r="I36" s="218"/>
      <c r="J36" s="497"/>
      <c r="K36" s="218"/>
      <c r="L36" s="218"/>
      <c r="M36" s="218"/>
    </row>
    <row r="37" spans="1:2" ht="12.75" customHeight="1">
      <c r="A37" s="141"/>
      <c r="B37" s="218"/>
    </row>
    <row r="38" spans="1:2" ht="12.75" customHeight="1">
      <c r="A38" s="141"/>
      <c r="B38" s="218"/>
    </row>
    <row r="39" spans="1:2" ht="12.75" customHeight="1" hidden="1">
      <c r="A39" s="141"/>
      <c r="B39" s="218"/>
    </row>
    <row r="40" spans="1:2" ht="12.75" customHeight="1" hidden="1">
      <c r="A40" s="141"/>
      <c r="B40" s="218"/>
    </row>
    <row r="41" spans="1:2" ht="12.75" customHeight="1" hidden="1">
      <c r="A41" s="141"/>
      <c r="B41" s="218"/>
    </row>
    <row r="42" spans="1:2" ht="12.75" customHeight="1" hidden="1">
      <c r="A42" s="141"/>
      <c r="B42" s="218"/>
    </row>
    <row r="43" spans="1:2" ht="12.75">
      <c r="A43" s="141"/>
      <c r="B43" s="218"/>
    </row>
    <row r="44" spans="1:2" ht="12.75">
      <c r="A44" s="141"/>
      <c r="B44" s="218"/>
    </row>
    <row r="45" spans="1:2" ht="27" customHeight="1">
      <c r="A45" s="141"/>
      <c r="B45" s="218"/>
    </row>
    <row r="46" spans="1:2" ht="27" customHeight="1">
      <c r="A46" s="141"/>
      <c r="B46" s="218"/>
    </row>
    <row r="47" spans="1:2" ht="12.75">
      <c r="A47" s="141"/>
      <c r="B47" s="218"/>
    </row>
    <row r="48" spans="1:2" ht="12.75">
      <c r="A48" s="141"/>
      <c r="B48" s="218"/>
    </row>
    <row r="49" spans="1:2" ht="12.75" customHeight="1" hidden="1">
      <c r="A49" s="141"/>
      <c r="B49" s="218"/>
    </row>
    <row r="50" spans="1:2" ht="12.75" customHeight="1" hidden="1">
      <c r="A50" s="141"/>
      <c r="B50" s="218"/>
    </row>
    <row r="51" spans="1:2" ht="12.75" customHeight="1" hidden="1">
      <c r="A51" s="141"/>
      <c r="B51" s="218"/>
    </row>
    <row r="52" spans="1:2" ht="12.75" customHeight="1" hidden="1">
      <c r="A52" s="141"/>
      <c r="B52" s="218"/>
    </row>
    <row r="53" spans="1:2" ht="12.75" customHeight="1" hidden="1">
      <c r="A53" s="141"/>
      <c r="B53" s="218"/>
    </row>
    <row r="54" spans="1:2" ht="12.75" customHeight="1" hidden="1">
      <c r="A54" s="141"/>
      <c r="B54" s="218"/>
    </row>
    <row r="55" spans="1:2" ht="12.75">
      <c r="A55" s="141"/>
      <c r="B55" s="218"/>
    </row>
    <row r="56" spans="1:2" ht="12.75">
      <c r="A56" s="141"/>
      <c r="B56" s="218"/>
    </row>
    <row r="57" spans="1:2" ht="24.75" customHeight="1">
      <c r="A57" s="141"/>
      <c r="B57" s="218"/>
    </row>
    <row r="58" spans="1:2" ht="24.75" customHeight="1">
      <c r="A58" s="141"/>
      <c r="B58" s="218"/>
    </row>
    <row r="59" spans="1:2" ht="24.75" customHeight="1">
      <c r="A59" s="141"/>
      <c r="B59" s="218"/>
    </row>
    <row r="60" spans="1:2" ht="12.75">
      <c r="A60" s="218"/>
      <c r="B60" s="218"/>
    </row>
  </sheetData>
  <sheetProtection selectLockedCells="1" selectUnlockedCells="1"/>
  <mergeCells count="23">
    <mergeCell ref="D2:Q2"/>
    <mergeCell ref="AO3:AR3"/>
    <mergeCell ref="AT3:AV3"/>
    <mergeCell ref="AK3:AM3"/>
    <mergeCell ref="A3:A7"/>
    <mergeCell ref="B3:B7"/>
    <mergeCell ref="C3:C7"/>
    <mergeCell ref="X3:AA3"/>
    <mergeCell ref="AC3:AE3"/>
    <mergeCell ref="AG3:AI3"/>
    <mergeCell ref="A8:A33"/>
    <mergeCell ref="B33:D33"/>
    <mergeCell ref="J35:J36"/>
    <mergeCell ref="D3:D7"/>
    <mergeCell ref="F3:H3"/>
    <mergeCell ref="J3:M3"/>
    <mergeCell ref="AY3:BA3"/>
    <mergeCell ref="BB3:BE3"/>
    <mergeCell ref="BG3:BG7"/>
    <mergeCell ref="E4:BF4"/>
    <mergeCell ref="E6:BF6"/>
    <mergeCell ref="N3:Q3"/>
    <mergeCell ref="S3:T3"/>
  </mergeCells>
  <printOptions/>
  <pageMargins left="0.2362204724409449" right="0.2362204724409449" top="0.15748031496062992" bottom="0.15748031496062992" header="0" footer="0"/>
  <pageSetup horizontalDpi="300" verticalDpi="300" orientation="landscape" paperSize="9" scale="60" r:id="rId1"/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J37"/>
  <sheetViews>
    <sheetView zoomScale="85" zoomScaleNormal="85" zoomScalePageLayoutView="0" workbookViewId="0" topLeftCell="A5">
      <selection activeCell="C12" sqref="C12"/>
    </sheetView>
  </sheetViews>
  <sheetFormatPr defaultColWidth="8.7109375" defaultRowHeight="12.75"/>
  <cols>
    <col min="1" max="1" width="2.8515625" style="1" customWidth="1"/>
    <col min="2" max="2" width="11.00390625" style="1" customWidth="1"/>
    <col min="3" max="3" width="22.140625" style="1" customWidth="1"/>
    <col min="4" max="4" width="7.7109375" style="1" customWidth="1"/>
    <col min="5" max="21" width="3.28125" style="1" customWidth="1"/>
    <col min="22" max="22" width="3.8515625" style="1" customWidth="1"/>
    <col min="23" max="23" width="6.140625" style="1" customWidth="1"/>
    <col min="24" max="24" width="4.7109375" style="1" customWidth="1"/>
    <col min="25" max="25" width="2.28125" style="1" customWidth="1"/>
    <col min="26" max="26" width="3.00390625" style="1" customWidth="1"/>
    <col min="27" max="37" width="3.28125" style="1" customWidth="1"/>
    <col min="38" max="38" width="3.421875" style="1" customWidth="1"/>
    <col min="39" max="39" width="3.28125" style="1" customWidth="1"/>
    <col min="40" max="40" width="4.00390625" style="1" customWidth="1"/>
    <col min="41" max="41" width="5.140625" style="1" customWidth="1"/>
    <col min="42" max="61" width="2.7109375" style="1" customWidth="1"/>
    <col min="62" max="62" width="8.8515625" style="1" customWidth="1"/>
    <col min="63" max="16384" width="8.7109375" style="1" customWidth="1"/>
  </cols>
  <sheetData>
    <row r="1" ht="15">
      <c r="B1" s="2" t="s">
        <v>0</v>
      </c>
    </row>
    <row r="2" spans="2:17" ht="15.75" thickBot="1">
      <c r="B2" s="2" t="s">
        <v>95</v>
      </c>
      <c r="C2" s="3">
        <v>38037</v>
      </c>
      <c r="D2" s="488" t="s">
        <v>143</v>
      </c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</row>
    <row r="3" spans="1:62" ht="87" customHeight="1" thickBot="1">
      <c r="A3" s="473" t="s">
        <v>1</v>
      </c>
      <c r="B3" s="474" t="s">
        <v>2</v>
      </c>
      <c r="C3" s="475" t="s">
        <v>3</v>
      </c>
      <c r="D3" s="476" t="s">
        <v>4</v>
      </c>
      <c r="E3" s="4" t="s">
        <v>5</v>
      </c>
      <c r="F3" s="477" t="s">
        <v>6</v>
      </c>
      <c r="G3" s="477"/>
      <c r="H3" s="477"/>
      <c r="I3" s="5" t="s">
        <v>7</v>
      </c>
      <c r="J3" s="472" t="s">
        <v>8</v>
      </c>
      <c r="K3" s="472"/>
      <c r="L3" s="472"/>
      <c r="M3" s="472"/>
      <c r="N3" s="472" t="s">
        <v>9</v>
      </c>
      <c r="O3" s="472"/>
      <c r="P3" s="472"/>
      <c r="Q3" s="472"/>
      <c r="R3" s="6" t="s">
        <v>10</v>
      </c>
      <c r="S3" s="503" t="s">
        <v>11</v>
      </c>
      <c r="T3" s="503"/>
      <c r="U3" s="317"/>
      <c r="V3" s="220"/>
      <c r="W3" s="221" t="s">
        <v>98</v>
      </c>
      <c r="X3" s="145" t="s">
        <v>47</v>
      </c>
      <c r="Y3" s="6" t="s">
        <v>12</v>
      </c>
      <c r="Z3" s="472" t="s">
        <v>13</v>
      </c>
      <c r="AA3" s="472"/>
      <c r="AB3" s="472"/>
      <c r="AC3" s="472"/>
      <c r="AD3" s="6" t="s">
        <v>14</v>
      </c>
      <c r="AE3" s="472" t="s">
        <v>15</v>
      </c>
      <c r="AF3" s="472"/>
      <c r="AG3" s="472"/>
      <c r="AH3" s="6" t="s">
        <v>99</v>
      </c>
      <c r="AI3" s="498" t="s">
        <v>16</v>
      </c>
      <c r="AJ3" s="498"/>
      <c r="AK3" s="498"/>
      <c r="AL3" s="498"/>
      <c r="AM3" s="6" t="s">
        <v>17</v>
      </c>
      <c r="AN3" s="221" t="s">
        <v>98</v>
      </c>
      <c r="AO3" s="145" t="s">
        <v>47</v>
      </c>
      <c r="AP3" s="222" t="s">
        <v>18</v>
      </c>
      <c r="AQ3" s="6" t="s">
        <v>100</v>
      </c>
      <c r="AR3" s="472" t="s">
        <v>19</v>
      </c>
      <c r="AS3" s="472"/>
      <c r="AT3" s="472"/>
      <c r="AU3" s="472"/>
      <c r="AV3" s="6" t="s">
        <v>101</v>
      </c>
      <c r="AW3" s="472" t="s">
        <v>20</v>
      </c>
      <c r="AX3" s="472"/>
      <c r="AY3" s="472"/>
      <c r="AZ3" s="6" t="s">
        <v>102</v>
      </c>
      <c r="BA3" s="472" t="s">
        <v>21</v>
      </c>
      <c r="BB3" s="472"/>
      <c r="BC3" s="472"/>
      <c r="BD3" s="472"/>
      <c r="BE3" s="472" t="s">
        <v>22</v>
      </c>
      <c r="BF3" s="472"/>
      <c r="BG3" s="472"/>
      <c r="BH3" s="472"/>
      <c r="BI3" s="25"/>
      <c r="BJ3" s="478" t="s">
        <v>24</v>
      </c>
    </row>
    <row r="4" spans="1:62" ht="12.75">
      <c r="A4" s="473"/>
      <c r="B4" s="474"/>
      <c r="C4" s="475"/>
      <c r="D4" s="476"/>
      <c r="E4" s="492" t="s">
        <v>25</v>
      </c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492"/>
      <c r="T4" s="492"/>
      <c r="U4" s="492"/>
      <c r="V4" s="501"/>
      <c r="W4" s="492"/>
      <c r="X4" s="492"/>
      <c r="Y4" s="492"/>
      <c r="Z4" s="492"/>
      <c r="AA4" s="492"/>
      <c r="AB4" s="492"/>
      <c r="AC4" s="492"/>
      <c r="AD4" s="492"/>
      <c r="AE4" s="492"/>
      <c r="AF4" s="492"/>
      <c r="AG4" s="492"/>
      <c r="AH4" s="492"/>
      <c r="AI4" s="492"/>
      <c r="AJ4" s="492"/>
      <c r="AK4" s="492"/>
      <c r="AL4" s="492"/>
      <c r="AM4" s="492"/>
      <c r="AN4" s="492"/>
      <c r="AO4" s="492"/>
      <c r="AP4" s="492"/>
      <c r="AQ4" s="492"/>
      <c r="AR4" s="492"/>
      <c r="AS4" s="492"/>
      <c r="AT4" s="492"/>
      <c r="AU4" s="492"/>
      <c r="AV4" s="492"/>
      <c r="AW4" s="492"/>
      <c r="AX4" s="492"/>
      <c r="AY4" s="492"/>
      <c r="AZ4" s="492"/>
      <c r="BA4" s="492"/>
      <c r="BB4" s="492"/>
      <c r="BC4" s="492"/>
      <c r="BD4" s="492"/>
      <c r="BE4" s="492"/>
      <c r="BF4" s="492"/>
      <c r="BG4" s="492"/>
      <c r="BH4" s="492"/>
      <c r="BI4" s="492"/>
      <c r="BJ4" s="478"/>
    </row>
    <row r="5" spans="1:62" ht="12.75">
      <c r="A5" s="473"/>
      <c r="B5" s="474"/>
      <c r="C5" s="475"/>
      <c r="D5" s="476"/>
      <c r="E5" s="146">
        <v>35</v>
      </c>
      <c r="F5" s="8">
        <v>36</v>
      </c>
      <c r="G5" s="8">
        <v>37</v>
      </c>
      <c r="H5" s="8">
        <v>38</v>
      </c>
      <c r="I5" s="8">
        <v>39</v>
      </c>
      <c r="J5" s="8">
        <v>40</v>
      </c>
      <c r="K5" s="8">
        <v>41</v>
      </c>
      <c r="L5" s="8">
        <v>42</v>
      </c>
      <c r="M5" s="8">
        <v>43</v>
      </c>
      <c r="N5" s="8">
        <v>44</v>
      </c>
      <c r="O5" s="8">
        <v>45</v>
      </c>
      <c r="P5" s="8">
        <v>46</v>
      </c>
      <c r="Q5" s="8">
        <v>47</v>
      </c>
      <c r="R5" s="8">
        <v>48</v>
      </c>
      <c r="S5" s="27">
        <v>49</v>
      </c>
      <c r="T5" s="8">
        <v>50</v>
      </c>
      <c r="U5" s="27">
        <v>51</v>
      </c>
      <c r="V5" s="416">
        <v>52</v>
      </c>
      <c r="W5" s="146">
        <v>53</v>
      </c>
      <c r="X5" s="26"/>
      <c r="Y5" s="223">
        <v>52</v>
      </c>
      <c r="Z5" s="27">
        <v>1</v>
      </c>
      <c r="AA5" s="146">
        <v>2</v>
      </c>
      <c r="AB5" s="8">
        <v>3</v>
      </c>
      <c r="AC5" s="8">
        <v>4</v>
      </c>
      <c r="AD5" s="8">
        <v>5</v>
      </c>
      <c r="AE5" s="8">
        <v>6</v>
      </c>
      <c r="AF5" s="8">
        <v>7</v>
      </c>
      <c r="AG5" s="8">
        <v>8</v>
      </c>
      <c r="AH5" s="8">
        <v>9</v>
      </c>
      <c r="AI5" s="8">
        <v>10</v>
      </c>
      <c r="AJ5" s="27">
        <v>11</v>
      </c>
      <c r="AK5" s="27">
        <v>12</v>
      </c>
      <c r="AL5" s="27">
        <v>13</v>
      </c>
      <c r="AM5" s="8">
        <v>14</v>
      </c>
      <c r="AN5" s="8">
        <v>15</v>
      </c>
      <c r="AO5" s="8"/>
      <c r="AP5" s="8">
        <v>16</v>
      </c>
      <c r="AQ5" s="8">
        <v>17</v>
      </c>
      <c r="AR5" s="8">
        <v>18</v>
      </c>
      <c r="AS5" s="8">
        <v>19</v>
      </c>
      <c r="AT5" s="8">
        <v>20</v>
      </c>
      <c r="AU5" s="8">
        <v>21</v>
      </c>
      <c r="AV5" s="8">
        <v>22</v>
      </c>
      <c r="AW5" s="8">
        <v>23</v>
      </c>
      <c r="AX5" s="8">
        <v>24</v>
      </c>
      <c r="AY5" s="8">
        <v>25</v>
      </c>
      <c r="AZ5" s="8">
        <v>26</v>
      </c>
      <c r="BA5" s="8">
        <v>27</v>
      </c>
      <c r="BB5" s="8">
        <v>28</v>
      </c>
      <c r="BC5" s="8">
        <v>29</v>
      </c>
      <c r="BD5" s="8">
        <v>30</v>
      </c>
      <c r="BE5" s="8">
        <v>31</v>
      </c>
      <c r="BF5" s="8">
        <v>32</v>
      </c>
      <c r="BG5" s="8">
        <v>33</v>
      </c>
      <c r="BH5" s="8">
        <v>34</v>
      </c>
      <c r="BI5" s="27">
        <v>35</v>
      </c>
      <c r="BJ5" s="478"/>
    </row>
    <row r="6" spans="1:62" ht="12.75">
      <c r="A6" s="473"/>
      <c r="B6" s="474"/>
      <c r="C6" s="475"/>
      <c r="D6" s="476"/>
      <c r="E6" s="493" t="s">
        <v>26</v>
      </c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493"/>
      <c r="Q6" s="493"/>
      <c r="R6" s="493"/>
      <c r="S6" s="493"/>
      <c r="T6" s="493"/>
      <c r="U6" s="493"/>
      <c r="V6" s="502"/>
      <c r="W6" s="493"/>
      <c r="X6" s="493"/>
      <c r="Y6" s="493"/>
      <c r="Z6" s="493"/>
      <c r="AA6" s="493"/>
      <c r="AB6" s="493"/>
      <c r="AC6" s="493"/>
      <c r="AD6" s="493"/>
      <c r="AE6" s="493"/>
      <c r="AF6" s="493"/>
      <c r="AG6" s="493"/>
      <c r="AH6" s="493"/>
      <c r="AI6" s="493"/>
      <c r="AJ6" s="493"/>
      <c r="AK6" s="493"/>
      <c r="AL6" s="493"/>
      <c r="AM6" s="493"/>
      <c r="AN6" s="493"/>
      <c r="AO6" s="493"/>
      <c r="AP6" s="493"/>
      <c r="AQ6" s="493"/>
      <c r="AR6" s="493"/>
      <c r="AS6" s="493"/>
      <c r="AT6" s="493"/>
      <c r="AU6" s="493"/>
      <c r="AV6" s="493"/>
      <c r="AW6" s="493"/>
      <c r="AX6" s="493"/>
      <c r="AY6" s="493"/>
      <c r="AZ6" s="493"/>
      <c r="BA6" s="493"/>
      <c r="BB6" s="493"/>
      <c r="BC6" s="493"/>
      <c r="BD6" s="493"/>
      <c r="BE6" s="493"/>
      <c r="BF6" s="493"/>
      <c r="BG6" s="493"/>
      <c r="BH6" s="493"/>
      <c r="BI6" s="493"/>
      <c r="BJ6" s="478"/>
    </row>
    <row r="7" spans="1:62" ht="12.75">
      <c r="A7" s="473"/>
      <c r="B7" s="474"/>
      <c r="C7" s="475"/>
      <c r="D7" s="476"/>
      <c r="E7" s="147">
        <v>1</v>
      </c>
      <c r="F7" s="148">
        <v>2</v>
      </c>
      <c r="G7" s="148">
        <v>3</v>
      </c>
      <c r="H7" s="148">
        <v>4</v>
      </c>
      <c r="I7" s="148">
        <v>5</v>
      </c>
      <c r="J7" s="148">
        <v>6</v>
      </c>
      <c r="K7" s="148">
        <v>7</v>
      </c>
      <c r="L7" s="148">
        <v>8</v>
      </c>
      <c r="M7" s="148">
        <v>9</v>
      </c>
      <c r="N7" s="148">
        <v>10</v>
      </c>
      <c r="O7" s="148">
        <v>11</v>
      </c>
      <c r="P7" s="148">
        <v>12</v>
      </c>
      <c r="Q7" s="148">
        <v>13</v>
      </c>
      <c r="R7" s="149">
        <v>14</v>
      </c>
      <c r="S7" s="29">
        <v>15</v>
      </c>
      <c r="T7" s="10">
        <v>16</v>
      </c>
      <c r="U7" s="29">
        <v>17</v>
      </c>
      <c r="V7" s="29">
        <v>18</v>
      </c>
      <c r="W7" s="29">
        <v>19</v>
      </c>
      <c r="X7" s="28"/>
      <c r="Y7" s="224">
        <v>18</v>
      </c>
      <c r="Z7" s="29">
        <v>19</v>
      </c>
      <c r="AA7" s="225">
        <v>20</v>
      </c>
      <c r="AB7" s="148">
        <v>21</v>
      </c>
      <c r="AC7" s="148">
        <v>22</v>
      </c>
      <c r="AD7" s="148">
        <v>23</v>
      </c>
      <c r="AE7" s="148">
        <v>24</v>
      </c>
      <c r="AF7" s="148">
        <v>25</v>
      </c>
      <c r="AG7" s="148">
        <v>26</v>
      </c>
      <c r="AH7" s="148">
        <v>27</v>
      </c>
      <c r="AI7" s="149">
        <v>28</v>
      </c>
      <c r="AJ7" s="29">
        <v>29</v>
      </c>
      <c r="AK7" s="29">
        <v>30</v>
      </c>
      <c r="AL7" s="29">
        <v>31</v>
      </c>
      <c r="AM7" s="148">
        <v>32</v>
      </c>
      <c r="AN7" s="148">
        <v>33</v>
      </c>
      <c r="AO7" s="28"/>
      <c r="AP7" s="148">
        <v>34</v>
      </c>
      <c r="AQ7" s="148">
        <v>35</v>
      </c>
      <c r="AR7" s="148">
        <v>36</v>
      </c>
      <c r="AS7" s="148">
        <v>37</v>
      </c>
      <c r="AT7" s="148">
        <v>38</v>
      </c>
      <c r="AU7" s="148">
        <v>39</v>
      </c>
      <c r="AV7" s="148">
        <v>40</v>
      </c>
      <c r="AW7" s="148">
        <v>41</v>
      </c>
      <c r="AX7" s="148">
        <v>42</v>
      </c>
      <c r="AY7" s="148">
        <v>43</v>
      </c>
      <c r="AZ7" s="148">
        <v>44</v>
      </c>
      <c r="BA7" s="148">
        <v>45</v>
      </c>
      <c r="BB7" s="148">
        <v>46</v>
      </c>
      <c r="BC7" s="148">
        <v>47</v>
      </c>
      <c r="BD7" s="148">
        <v>48</v>
      </c>
      <c r="BE7" s="148">
        <v>49</v>
      </c>
      <c r="BF7" s="148">
        <v>50</v>
      </c>
      <c r="BG7" s="148">
        <v>51</v>
      </c>
      <c r="BH7" s="148">
        <v>52</v>
      </c>
      <c r="BI7" s="149">
        <v>53</v>
      </c>
      <c r="BJ7" s="478"/>
    </row>
    <row r="8" spans="1:62" ht="24.75" customHeight="1">
      <c r="A8" s="504" t="s">
        <v>144</v>
      </c>
      <c r="B8" s="226" t="s">
        <v>56</v>
      </c>
      <c r="C8" s="227" t="s">
        <v>57</v>
      </c>
      <c r="D8" s="228" t="s">
        <v>27</v>
      </c>
      <c r="E8" s="229">
        <f>SUM(E9:E12)</f>
        <v>8</v>
      </c>
      <c r="F8" s="229">
        <f>SUM(F9:F12)</f>
        <v>10</v>
      </c>
      <c r="G8" s="229">
        <f aca="true" t="shared" si="0" ref="G8:R8">SUM(G9:G12)</f>
        <v>10</v>
      </c>
      <c r="H8" s="229">
        <f t="shared" si="0"/>
        <v>10</v>
      </c>
      <c r="I8" s="229">
        <f t="shared" si="0"/>
        <v>10</v>
      </c>
      <c r="J8" s="229">
        <f t="shared" si="0"/>
        <v>10</v>
      </c>
      <c r="K8" s="229">
        <f t="shared" si="0"/>
        <v>8</v>
      </c>
      <c r="L8" s="229">
        <f t="shared" si="0"/>
        <v>10</v>
      </c>
      <c r="M8" s="229">
        <f t="shared" si="0"/>
        <v>10</v>
      </c>
      <c r="N8" s="229">
        <f t="shared" si="0"/>
        <v>10</v>
      </c>
      <c r="O8" s="229">
        <f t="shared" si="0"/>
        <v>10</v>
      </c>
      <c r="P8" s="229">
        <f t="shared" si="0"/>
        <v>12</v>
      </c>
      <c r="Q8" s="229">
        <f t="shared" si="0"/>
        <v>12</v>
      </c>
      <c r="R8" s="229">
        <f t="shared" si="0"/>
        <v>12</v>
      </c>
      <c r="S8" s="230"/>
      <c r="T8" s="230"/>
      <c r="U8" s="267"/>
      <c r="V8" s="231"/>
      <c r="W8" s="229"/>
      <c r="X8" s="57">
        <f>SUM(E8:R8)</f>
        <v>142</v>
      </c>
      <c r="Y8" s="164"/>
      <c r="Z8" s="164"/>
      <c r="AA8" s="229">
        <f aca="true" t="shared" si="1" ref="AA8:AI8">SUM(AA9,AA10,AA11)</f>
        <v>2</v>
      </c>
      <c r="AB8" s="229">
        <f t="shared" si="1"/>
        <v>2</v>
      </c>
      <c r="AC8" s="229">
        <f t="shared" si="1"/>
        <v>2</v>
      </c>
      <c r="AD8" s="229">
        <f t="shared" si="1"/>
        <v>2</v>
      </c>
      <c r="AE8" s="229">
        <f t="shared" si="1"/>
        <v>2</v>
      </c>
      <c r="AF8" s="229">
        <f t="shared" si="1"/>
        <v>2</v>
      </c>
      <c r="AG8" s="229">
        <f t="shared" si="1"/>
        <v>4</v>
      </c>
      <c r="AH8" s="229">
        <f t="shared" si="1"/>
        <v>2</v>
      </c>
      <c r="AI8" s="229">
        <f t="shared" si="1"/>
        <v>2</v>
      </c>
      <c r="AJ8" s="230"/>
      <c r="AK8" s="230"/>
      <c r="AL8" s="230"/>
      <c r="AM8" s="232"/>
      <c r="AN8" s="233"/>
      <c r="AO8" s="57">
        <f>SUM(AO9,AO10,AO11)</f>
        <v>20</v>
      </c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234"/>
      <c r="BJ8" s="160">
        <f>SUM(X8,AO8)</f>
        <v>162</v>
      </c>
    </row>
    <row r="9" spans="1:62" ht="12.75">
      <c r="A9" s="504"/>
      <c r="B9" s="235" t="s">
        <v>115</v>
      </c>
      <c r="C9" s="155" t="s">
        <v>116</v>
      </c>
      <c r="D9" s="14" t="s">
        <v>27</v>
      </c>
      <c r="E9" s="42">
        <v>4</v>
      </c>
      <c r="F9" s="42">
        <v>4</v>
      </c>
      <c r="G9" s="42">
        <v>4</v>
      </c>
      <c r="H9" s="42">
        <v>4</v>
      </c>
      <c r="I9" s="42">
        <v>4</v>
      </c>
      <c r="J9" s="42">
        <v>4</v>
      </c>
      <c r="K9" s="42">
        <v>2</v>
      </c>
      <c r="L9" s="42">
        <v>4</v>
      </c>
      <c r="M9" s="42">
        <v>4</v>
      </c>
      <c r="N9" s="42">
        <v>4</v>
      </c>
      <c r="O9" s="42">
        <v>2</v>
      </c>
      <c r="P9" s="42">
        <v>4</v>
      </c>
      <c r="Q9" s="42">
        <v>2</v>
      </c>
      <c r="R9" s="426">
        <v>2</v>
      </c>
      <c r="S9" s="237"/>
      <c r="T9" s="237"/>
      <c r="U9" s="237"/>
      <c r="V9" s="232"/>
      <c r="W9" s="44" t="s">
        <v>31</v>
      </c>
      <c r="X9" s="57">
        <f aca="true" t="shared" si="2" ref="X9:X18">SUM(E9:R9)</f>
        <v>48</v>
      </c>
      <c r="Y9" s="157"/>
      <c r="Z9" s="157"/>
      <c r="AA9" s="42"/>
      <c r="AB9" s="42"/>
      <c r="AC9" s="42"/>
      <c r="AD9" s="42"/>
      <c r="AE9" s="42"/>
      <c r="AF9" s="42"/>
      <c r="AG9" s="42"/>
      <c r="AH9" s="436"/>
      <c r="AI9" s="336"/>
      <c r="AJ9" s="236"/>
      <c r="AK9" s="239"/>
      <c r="AL9" s="238"/>
      <c r="AM9" s="238"/>
      <c r="AN9" s="240"/>
      <c r="AO9" s="57">
        <f aca="true" t="shared" si="3" ref="AO9:AO17">SUM(Z9:AK9,AL9:AM9)</f>
        <v>0</v>
      </c>
      <c r="AP9" s="241"/>
      <c r="AQ9" s="241"/>
      <c r="AR9" s="241"/>
      <c r="AS9" s="241"/>
      <c r="AT9" s="242"/>
      <c r="AU9" s="242"/>
      <c r="AV9" s="242"/>
      <c r="AW9" s="242"/>
      <c r="AX9" s="243"/>
      <c r="AY9" s="243"/>
      <c r="AZ9" s="158"/>
      <c r="BA9" s="158"/>
      <c r="BB9" s="158"/>
      <c r="BC9" s="158"/>
      <c r="BD9" s="158"/>
      <c r="BE9" s="158"/>
      <c r="BF9" s="158"/>
      <c r="BG9" s="158"/>
      <c r="BH9" s="158"/>
      <c r="BI9" s="159"/>
      <c r="BJ9" s="160">
        <f>SUM(X9,AO9)</f>
        <v>48</v>
      </c>
    </row>
    <row r="10" spans="1:62" ht="12.75">
      <c r="A10" s="504"/>
      <c r="B10" s="235" t="s">
        <v>59</v>
      </c>
      <c r="C10" s="155" t="s">
        <v>32</v>
      </c>
      <c r="D10" s="14" t="s">
        <v>27</v>
      </c>
      <c r="E10" s="42">
        <v>2</v>
      </c>
      <c r="F10" s="42">
        <v>2</v>
      </c>
      <c r="G10" s="42">
        <v>2</v>
      </c>
      <c r="H10" s="42">
        <v>2</v>
      </c>
      <c r="I10" s="42">
        <v>2</v>
      </c>
      <c r="J10" s="42">
        <v>2</v>
      </c>
      <c r="K10" s="42">
        <v>2</v>
      </c>
      <c r="L10" s="42">
        <v>2</v>
      </c>
      <c r="M10" s="42">
        <v>2</v>
      </c>
      <c r="N10" s="42">
        <v>2</v>
      </c>
      <c r="O10" s="42">
        <v>2</v>
      </c>
      <c r="P10" s="42">
        <v>2</v>
      </c>
      <c r="Q10" s="42">
        <v>4</v>
      </c>
      <c r="R10" s="426">
        <v>4</v>
      </c>
      <c r="S10" s="237"/>
      <c r="T10" s="237"/>
      <c r="U10" s="237"/>
      <c r="V10" s="232"/>
      <c r="W10" s="44" t="s">
        <v>31</v>
      </c>
      <c r="X10" s="57">
        <f t="shared" si="2"/>
        <v>32</v>
      </c>
      <c r="Y10" s="157"/>
      <c r="Z10" s="157"/>
      <c r="AA10" s="42"/>
      <c r="AB10" s="42"/>
      <c r="AC10" s="42"/>
      <c r="AD10" s="42"/>
      <c r="AE10" s="42"/>
      <c r="AF10" s="42"/>
      <c r="AG10" s="42"/>
      <c r="AH10" s="426"/>
      <c r="AI10" s="336"/>
      <c r="AJ10" s="236"/>
      <c r="AK10" s="239"/>
      <c r="AL10" s="238"/>
      <c r="AM10" s="238"/>
      <c r="AN10" s="240"/>
      <c r="AO10" s="57">
        <f t="shared" si="3"/>
        <v>0</v>
      </c>
      <c r="AP10" s="241"/>
      <c r="AQ10" s="241"/>
      <c r="AR10" s="241"/>
      <c r="AS10" s="241"/>
      <c r="AT10" s="242"/>
      <c r="AU10" s="242"/>
      <c r="AV10" s="242"/>
      <c r="AW10" s="242"/>
      <c r="AX10" s="243"/>
      <c r="AY10" s="243"/>
      <c r="AZ10" s="158"/>
      <c r="BA10" s="158"/>
      <c r="BB10" s="158"/>
      <c r="BC10" s="158"/>
      <c r="BD10" s="158"/>
      <c r="BE10" s="158"/>
      <c r="BF10" s="158"/>
      <c r="BG10" s="158"/>
      <c r="BH10" s="158"/>
      <c r="BI10" s="159"/>
      <c r="BJ10" s="160">
        <f aca="true" t="shared" si="4" ref="BJ10:BJ19">SUM(X10,AO10)</f>
        <v>32</v>
      </c>
    </row>
    <row r="11" spans="1:62" ht="13.5" thickBot="1">
      <c r="A11" s="504"/>
      <c r="B11" s="235" t="s">
        <v>60</v>
      </c>
      <c r="C11" s="155" t="s">
        <v>35</v>
      </c>
      <c r="D11" s="14" t="s">
        <v>27</v>
      </c>
      <c r="E11" s="42">
        <v>0</v>
      </c>
      <c r="F11" s="42">
        <v>2</v>
      </c>
      <c r="G11" s="42">
        <v>2</v>
      </c>
      <c r="H11" s="42">
        <v>2</v>
      </c>
      <c r="I11" s="42">
        <v>2</v>
      </c>
      <c r="J11" s="42">
        <v>2</v>
      </c>
      <c r="K11" s="42">
        <v>2</v>
      </c>
      <c r="L11" s="42">
        <v>2</v>
      </c>
      <c r="M11" s="42">
        <v>2</v>
      </c>
      <c r="N11" s="42">
        <v>2</v>
      </c>
      <c r="O11" s="42">
        <v>2</v>
      </c>
      <c r="P11" s="42">
        <v>2</v>
      </c>
      <c r="Q11" s="42">
        <v>2</v>
      </c>
      <c r="R11" s="426">
        <v>2</v>
      </c>
      <c r="S11" s="237"/>
      <c r="T11" s="237"/>
      <c r="U11" s="237"/>
      <c r="V11" s="232"/>
      <c r="W11" s="44" t="s">
        <v>36</v>
      </c>
      <c r="X11" s="57">
        <f t="shared" si="2"/>
        <v>26</v>
      </c>
      <c r="Y11" s="157"/>
      <c r="Z11" s="157"/>
      <c r="AA11" s="42">
        <v>2</v>
      </c>
      <c r="AB11" s="42">
        <v>2</v>
      </c>
      <c r="AC11" s="42">
        <v>2</v>
      </c>
      <c r="AD11" s="42">
        <v>2</v>
      </c>
      <c r="AE11" s="42">
        <v>2</v>
      </c>
      <c r="AF11" s="42">
        <v>2</v>
      </c>
      <c r="AG11" s="42">
        <v>4</v>
      </c>
      <c r="AH11" s="426">
        <v>2</v>
      </c>
      <c r="AI11" s="336">
        <v>2</v>
      </c>
      <c r="AJ11" s="244"/>
      <c r="AK11" s="239"/>
      <c r="AL11" s="238"/>
      <c r="AM11" s="245"/>
      <c r="AN11" s="246" t="s">
        <v>31</v>
      </c>
      <c r="AO11" s="57">
        <f t="shared" si="3"/>
        <v>20</v>
      </c>
      <c r="AP11" s="241"/>
      <c r="AQ11" s="241"/>
      <c r="AR11" s="241"/>
      <c r="AS11" s="241"/>
      <c r="AT11" s="242"/>
      <c r="AU11" s="242"/>
      <c r="AV11" s="242"/>
      <c r="AW11" s="242"/>
      <c r="AX11" s="243"/>
      <c r="AY11" s="243"/>
      <c r="AZ11" s="158"/>
      <c r="BA11" s="158"/>
      <c r="BB11" s="158"/>
      <c r="BC11" s="158"/>
      <c r="BD11" s="158"/>
      <c r="BE11" s="158"/>
      <c r="BF11" s="158"/>
      <c r="BG11" s="158"/>
      <c r="BH11" s="158"/>
      <c r="BI11" s="159"/>
      <c r="BJ11" s="160">
        <f t="shared" si="4"/>
        <v>46</v>
      </c>
    </row>
    <row r="12" spans="1:62" ht="12.75" customHeight="1" thickBot="1">
      <c r="A12" s="504"/>
      <c r="B12" s="235" t="s">
        <v>176</v>
      </c>
      <c r="C12" s="155" t="s">
        <v>177</v>
      </c>
      <c r="D12" s="14" t="s">
        <v>27</v>
      </c>
      <c r="E12" s="42">
        <v>2</v>
      </c>
      <c r="F12" s="42">
        <v>2</v>
      </c>
      <c r="G12" s="42">
        <v>2</v>
      </c>
      <c r="H12" s="42">
        <v>2</v>
      </c>
      <c r="I12" s="42">
        <v>2</v>
      </c>
      <c r="J12" s="42">
        <v>2</v>
      </c>
      <c r="K12" s="42">
        <v>2</v>
      </c>
      <c r="L12" s="42">
        <v>2</v>
      </c>
      <c r="M12" s="42">
        <v>2</v>
      </c>
      <c r="N12" s="42">
        <v>2</v>
      </c>
      <c r="O12" s="42">
        <v>4</v>
      </c>
      <c r="P12" s="42">
        <v>4</v>
      </c>
      <c r="Q12" s="42">
        <v>4</v>
      </c>
      <c r="R12" s="426">
        <v>4</v>
      </c>
      <c r="S12" s="237"/>
      <c r="T12" s="237"/>
      <c r="U12" s="237"/>
      <c r="V12" s="232"/>
      <c r="W12" s="44" t="s">
        <v>31</v>
      </c>
      <c r="X12" s="57">
        <f t="shared" si="2"/>
        <v>36</v>
      </c>
      <c r="Y12" s="157"/>
      <c r="Z12" s="157"/>
      <c r="AA12" s="42"/>
      <c r="AB12" s="42"/>
      <c r="AC12" s="42"/>
      <c r="AD12" s="42"/>
      <c r="AE12" s="42"/>
      <c r="AF12" s="42"/>
      <c r="AG12" s="42"/>
      <c r="AH12" s="426"/>
      <c r="AI12" s="336"/>
      <c r="AJ12" s="239"/>
      <c r="AK12" s="236"/>
      <c r="AL12" s="238"/>
      <c r="AM12" s="238"/>
      <c r="AN12" s="240"/>
      <c r="AO12" s="57">
        <f t="shared" si="3"/>
        <v>0</v>
      </c>
      <c r="AP12" s="241"/>
      <c r="AQ12" s="241"/>
      <c r="AR12" s="241"/>
      <c r="AS12" s="241"/>
      <c r="AT12" s="242"/>
      <c r="AU12" s="242"/>
      <c r="AV12" s="242"/>
      <c r="AW12" s="242"/>
      <c r="AX12" s="243"/>
      <c r="AY12" s="243"/>
      <c r="AZ12" s="158"/>
      <c r="BA12" s="158"/>
      <c r="BB12" s="158"/>
      <c r="BC12" s="158"/>
      <c r="BD12" s="158"/>
      <c r="BE12" s="158"/>
      <c r="BF12" s="158"/>
      <c r="BG12" s="158"/>
      <c r="BH12" s="158"/>
      <c r="BI12" s="159"/>
      <c r="BJ12" s="160">
        <f t="shared" si="4"/>
        <v>36</v>
      </c>
    </row>
    <row r="13" spans="1:62" ht="12.75" customHeight="1">
      <c r="A13" s="504"/>
      <c r="B13" s="226" t="s">
        <v>66</v>
      </c>
      <c r="C13" s="249" t="s">
        <v>67</v>
      </c>
      <c r="D13" s="247" t="s">
        <v>27</v>
      </c>
      <c r="E13" s="229">
        <f aca="true" t="shared" si="5" ref="E13:R13">SUM(E14,E18)</f>
        <v>28</v>
      </c>
      <c r="F13" s="229">
        <f t="shared" si="5"/>
        <v>26</v>
      </c>
      <c r="G13" s="229">
        <f t="shared" si="5"/>
        <v>26</v>
      </c>
      <c r="H13" s="229">
        <f t="shared" si="5"/>
        <v>26</v>
      </c>
      <c r="I13" s="229">
        <f t="shared" si="5"/>
        <v>26</v>
      </c>
      <c r="J13" s="229">
        <f t="shared" si="5"/>
        <v>26</v>
      </c>
      <c r="K13" s="229">
        <f t="shared" si="5"/>
        <v>28</v>
      </c>
      <c r="L13" s="229">
        <f t="shared" si="5"/>
        <v>26</v>
      </c>
      <c r="M13" s="229">
        <f t="shared" si="5"/>
        <v>26</v>
      </c>
      <c r="N13" s="229">
        <f t="shared" si="5"/>
        <v>26</v>
      </c>
      <c r="O13" s="229">
        <f t="shared" si="5"/>
        <v>26</v>
      </c>
      <c r="P13" s="229">
        <f t="shared" si="5"/>
        <v>24</v>
      </c>
      <c r="Q13" s="229">
        <f t="shared" si="5"/>
        <v>24</v>
      </c>
      <c r="R13" s="229">
        <f t="shared" si="5"/>
        <v>24</v>
      </c>
      <c r="S13" s="232"/>
      <c r="T13" s="232"/>
      <c r="U13" s="232"/>
      <c r="V13" s="232"/>
      <c r="W13" s="44"/>
      <c r="X13" s="57">
        <f t="shared" si="2"/>
        <v>362</v>
      </c>
      <c r="Y13" s="157"/>
      <c r="Z13" s="157"/>
      <c r="AA13" s="229">
        <f aca="true" t="shared" si="6" ref="AA13:AI13">SUM(AA14,AA18)</f>
        <v>34</v>
      </c>
      <c r="AB13" s="229">
        <f t="shared" si="6"/>
        <v>34</v>
      </c>
      <c r="AC13" s="229">
        <f t="shared" si="6"/>
        <v>34</v>
      </c>
      <c r="AD13" s="229">
        <f t="shared" si="6"/>
        <v>34</v>
      </c>
      <c r="AE13" s="229">
        <f t="shared" si="6"/>
        <v>34</v>
      </c>
      <c r="AF13" s="229">
        <f t="shared" si="6"/>
        <v>34</v>
      </c>
      <c r="AG13" s="229">
        <f t="shared" si="6"/>
        <v>32</v>
      </c>
      <c r="AH13" s="229">
        <f t="shared" si="6"/>
        <v>34</v>
      </c>
      <c r="AI13" s="229">
        <f t="shared" si="6"/>
        <v>34</v>
      </c>
      <c r="AJ13" s="236"/>
      <c r="AK13" s="236"/>
      <c r="AL13" s="236"/>
      <c r="AM13" s="236"/>
      <c r="AN13" s="248"/>
      <c r="AO13" s="57">
        <f t="shared" si="3"/>
        <v>304</v>
      </c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234"/>
      <c r="BJ13" s="160">
        <f t="shared" si="4"/>
        <v>666</v>
      </c>
    </row>
    <row r="14" spans="1:62" ht="12.75" customHeight="1">
      <c r="A14" s="504"/>
      <c r="B14" s="250" t="s">
        <v>66</v>
      </c>
      <c r="C14" s="251" t="s">
        <v>68</v>
      </c>
      <c r="D14" s="252" t="s">
        <v>27</v>
      </c>
      <c r="E14" s="253">
        <f>SUM(E15,E16,E17)</f>
        <v>10</v>
      </c>
      <c r="F14" s="253">
        <f aca="true" t="shared" si="7" ref="F14:R14">SUM(F15,F16,F17)</f>
        <v>10</v>
      </c>
      <c r="G14" s="253">
        <f t="shared" si="7"/>
        <v>8</v>
      </c>
      <c r="H14" s="253">
        <f t="shared" si="7"/>
        <v>10</v>
      </c>
      <c r="I14" s="253">
        <f t="shared" si="7"/>
        <v>8</v>
      </c>
      <c r="J14" s="253">
        <f t="shared" si="7"/>
        <v>10</v>
      </c>
      <c r="K14" s="253">
        <f t="shared" si="7"/>
        <v>10</v>
      </c>
      <c r="L14" s="253">
        <f t="shared" si="7"/>
        <v>10</v>
      </c>
      <c r="M14" s="253">
        <f t="shared" si="7"/>
        <v>10</v>
      </c>
      <c r="N14" s="253">
        <f t="shared" si="7"/>
        <v>12</v>
      </c>
      <c r="O14" s="253">
        <f t="shared" si="7"/>
        <v>8</v>
      </c>
      <c r="P14" s="253">
        <f t="shared" si="7"/>
        <v>8</v>
      </c>
      <c r="Q14" s="253">
        <f t="shared" si="7"/>
        <v>6</v>
      </c>
      <c r="R14" s="253">
        <f t="shared" si="7"/>
        <v>6</v>
      </c>
      <c r="S14" s="230"/>
      <c r="T14" s="279"/>
      <c r="U14" s="230"/>
      <c r="V14" s="232"/>
      <c r="W14" s="76"/>
      <c r="X14" s="57">
        <f t="shared" si="2"/>
        <v>126</v>
      </c>
      <c r="Y14" s="157"/>
      <c r="Z14" s="157"/>
      <c r="AA14" s="253">
        <f aca="true" t="shared" si="8" ref="AA14:AI14">SUM(AA15,AA16,AA17)</f>
        <v>6</v>
      </c>
      <c r="AB14" s="253">
        <f t="shared" si="8"/>
        <v>6</v>
      </c>
      <c r="AC14" s="253">
        <f t="shared" si="8"/>
        <v>6</v>
      </c>
      <c r="AD14" s="253">
        <f t="shared" si="8"/>
        <v>6</v>
      </c>
      <c r="AE14" s="253">
        <f t="shared" si="8"/>
        <v>6</v>
      </c>
      <c r="AF14" s="253">
        <f t="shared" si="8"/>
        <v>6</v>
      </c>
      <c r="AG14" s="253">
        <f t="shared" si="8"/>
        <v>4</v>
      </c>
      <c r="AH14" s="253">
        <f t="shared" si="8"/>
        <v>6</v>
      </c>
      <c r="AI14" s="253">
        <f t="shared" si="8"/>
        <v>6</v>
      </c>
      <c r="AJ14" s="230"/>
      <c r="AK14" s="230"/>
      <c r="AL14" s="230"/>
      <c r="AM14" s="230"/>
      <c r="AN14" s="248"/>
      <c r="AO14" s="57">
        <f t="shared" si="3"/>
        <v>52</v>
      </c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254"/>
      <c r="BJ14" s="160">
        <f t="shared" si="4"/>
        <v>178</v>
      </c>
    </row>
    <row r="15" spans="1:62" ht="51.75" customHeight="1" thickBot="1">
      <c r="A15" s="504"/>
      <c r="B15" s="235" t="s">
        <v>72</v>
      </c>
      <c r="C15" s="155" t="s">
        <v>178</v>
      </c>
      <c r="D15" s="14" t="s">
        <v>27</v>
      </c>
      <c r="E15" s="42">
        <v>4</v>
      </c>
      <c r="F15" s="42">
        <v>4</v>
      </c>
      <c r="G15" s="42">
        <v>2</v>
      </c>
      <c r="H15" s="42">
        <v>4</v>
      </c>
      <c r="I15" s="42">
        <v>2</v>
      </c>
      <c r="J15" s="42">
        <v>2</v>
      </c>
      <c r="K15" s="42">
        <v>2</v>
      </c>
      <c r="L15" s="42">
        <v>2</v>
      </c>
      <c r="M15" s="42">
        <v>2</v>
      </c>
      <c r="N15" s="42">
        <v>4</v>
      </c>
      <c r="O15" s="42">
        <v>2</v>
      </c>
      <c r="P15" s="42">
        <v>2</v>
      </c>
      <c r="Q15" s="42">
        <v>2</v>
      </c>
      <c r="R15" s="426">
        <v>2</v>
      </c>
      <c r="S15" s="237"/>
      <c r="T15" s="421"/>
      <c r="U15" s="236"/>
      <c r="V15" s="232"/>
      <c r="W15" s="44" t="s">
        <v>31</v>
      </c>
      <c r="X15" s="57">
        <f t="shared" si="2"/>
        <v>36</v>
      </c>
      <c r="Y15" s="157"/>
      <c r="Z15" s="157"/>
      <c r="AA15" s="185"/>
      <c r="AB15" s="185"/>
      <c r="AC15" s="185"/>
      <c r="AD15" s="185"/>
      <c r="AE15" s="185"/>
      <c r="AF15" s="185"/>
      <c r="AG15" s="185"/>
      <c r="AH15" s="430"/>
      <c r="AI15" s="430"/>
      <c r="AJ15" s="255"/>
      <c r="AK15" s="255"/>
      <c r="AL15" s="238"/>
      <c r="AM15" s="232"/>
      <c r="AN15" s="233"/>
      <c r="AO15" s="57">
        <f t="shared" si="3"/>
        <v>0</v>
      </c>
      <c r="AP15" s="241"/>
      <c r="AQ15" s="241"/>
      <c r="AR15" s="241"/>
      <c r="AS15" s="241"/>
      <c r="AT15" s="242"/>
      <c r="AU15" s="242"/>
      <c r="AV15" s="242"/>
      <c r="AW15" s="242"/>
      <c r="AX15" s="243"/>
      <c r="AY15" s="243"/>
      <c r="AZ15" s="158"/>
      <c r="BA15" s="158"/>
      <c r="BB15" s="158"/>
      <c r="BC15" s="158"/>
      <c r="BD15" s="158"/>
      <c r="BE15" s="158"/>
      <c r="BF15" s="158"/>
      <c r="BG15" s="158"/>
      <c r="BH15" s="158"/>
      <c r="BI15" s="159"/>
      <c r="BJ15" s="160">
        <f t="shared" si="4"/>
        <v>36</v>
      </c>
    </row>
    <row r="16" spans="1:62" ht="36" customHeight="1" thickBot="1">
      <c r="A16" s="504"/>
      <c r="B16" s="235" t="s">
        <v>106</v>
      </c>
      <c r="C16" s="155" t="s">
        <v>179</v>
      </c>
      <c r="D16" s="14" t="s">
        <v>27</v>
      </c>
      <c r="E16" s="42">
        <v>4</v>
      </c>
      <c r="F16" s="42">
        <v>4</v>
      </c>
      <c r="G16" s="42">
        <v>4</v>
      </c>
      <c r="H16" s="42">
        <v>4</v>
      </c>
      <c r="I16" s="42">
        <v>4</v>
      </c>
      <c r="J16" s="42">
        <v>4</v>
      </c>
      <c r="K16" s="42">
        <v>4</v>
      </c>
      <c r="L16" s="42">
        <v>4</v>
      </c>
      <c r="M16" s="42">
        <v>4</v>
      </c>
      <c r="N16" s="42">
        <v>4</v>
      </c>
      <c r="O16" s="42">
        <v>2</v>
      </c>
      <c r="P16" s="42">
        <v>4</v>
      </c>
      <c r="Q16" s="42">
        <v>2</v>
      </c>
      <c r="R16" s="427">
        <v>2</v>
      </c>
      <c r="S16" s="244"/>
      <c r="T16" s="425"/>
      <c r="U16" s="420"/>
      <c r="V16" s="232"/>
      <c r="W16" s="44" t="s">
        <v>28</v>
      </c>
      <c r="X16" s="57">
        <f t="shared" si="2"/>
        <v>50</v>
      </c>
      <c r="Y16" s="157"/>
      <c r="Z16" s="157"/>
      <c r="AA16" s="43">
        <v>6</v>
      </c>
      <c r="AB16" s="43">
        <v>6</v>
      </c>
      <c r="AC16" s="43">
        <v>6</v>
      </c>
      <c r="AD16" s="43">
        <v>6</v>
      </c>
      <c r="AE16" s="43">
        <v>6</v>
      </c>
      <c r="AF16" s="43">
        <v>6</v>
      </c>
      <c r="AG16" s="43">
        <v>4</v>
      </c>
      <c r="AH16" s="451">
        <v>6</v>
      </c>
      <c r="AI16" s="451">
        <v>6</v>
      </c>
      <c r="AJ16" s="452"/>
      <c r="AK16" s="452"/>
      <c r="AL16" s="453"/>
      <c r="AM16" s="453"/>
      <c r="AN16" s="454" t="s">
        <v>31</v>
      </c>
      <c r="AO16" s="57">
        <f>SUM(Z16:AK16)</f>
        <v>52</v>
      </c>
      <c r="AP16" s="241"/>
      <c r="AQ16" s="241"/>
      <c r="AR16" s="241"/>
      <c r="AS16" s="241"/>
      <c r="AT16" s="242"/>
      <c r="AU16" s="242"/>
      <c r="AV16" s="242"/>
      <c r="AW16" s="242"/>
      <c r="AX16" s="243"/>
      <c r="AY16" s="243"/>
      <c r="AZ16" s="158"/>
      <c r="BA16" s="158"/>
      <c r="BB16" s="158"/>
      <c r="BC16" s="158"/>
      <c r="BD16" s="158"/>
      <c r="BE16" s="158"/>
      <c r="BF16" s="158"/>
      <c r="BG16" s="158"/>
      <c r="BH16" s="158"/>
      <c r="BI16" s="159"/>
      <c r="BJ16" s="160">
        <f t="shared" si="4"/>
        <v>102</v>
      </c>
    </row>
    <row r="17" spans="1:62" ht="36.75" customHeight="1" thickBot="1">
      <c r="A17" s="504"/>
      <c r="B17" s="235" t="s">
        <v>107</v>
      </c>
      <c r="C17" s="155" t="s">
        <v>180</v>
      </c>
      <c r="D17" s="102" t="s">
        <v>27</v>
      </c>
      <c r="E17" s="42">
        <v>2</v>
      </c>
      <c r="F17" s="42">
        <v>2</v>
      </c>
      <c r="G17" s="42">
        <v>2</v>
      </c>
      <c r="H17" s="42">
        <v>2</v>
      </c>
      <c r="I17" s="42">
        <v>2</v>
      </c>
      <c r="J17" s="42">
        <v>4</v>
      </c>
      <c r="K17" s="42">
        <v>4</v>
      </c>
      <c r="L17" s="42">
        <v>4</v>
      </c>
      <c r="M17" s="42">
        <v>4</v>
      </c>
      <c r="N17" s="42">
        <v>4</v>
      </c>
      <c r="O17" s="42">
        <v>4</v>
      </c>
      <c r="P17" s="42">
        <v>2</v>
      </c>
      <c r="Q17" s="42">
        <v>2</v>
      </c>
      <c r="R17" s="427">
        <v>2</v>
      </c>
      <c r="S17" s="236"/>
      <c r="T17" s="421"/>
      <c r="U17" s="421"/>
      <c r="V17" s="230"/>
      <c r="W17" s="44" t="s">
        <v>29</v>
      </c>
      <c r="X17" s="57">
        <f t="shared" si="2"/>
        <v>40</v>
      </c>
      <c r="Y17" s="157"/>
      <c r="Z17" s="157"/>
      <c r="AA17" s="185"/>
      <c r="AB17" s="185"/>
      <c r="AC17" s="185"/>
      <c r="AD17" s="185"/>
      <c r="AE17" s="185"/>
      <c r="AF17" s="185"/>
      <c r="AG17" s="185"/>
      <c r="AH17" s="430"/>
      <c r="AI17" s="430"/>
      <c r="AJ17" s="255"/>
      <c r="AK17" s="255"/>
      <c r="AL17" s="238"/>
      <c r="AM17" s="238"/>
      <c r="AN17" s="240"/>
      <c r="AO17" s="57">
        <f t="shared" si="3"/>
        <v>0</v>
      </c>
      <c r="AP17" s="241"/>
      <c r="AQ17" s="241"/>
      <c r="AR17" s="241"/>
      <c r="AS17" s="241"/>
      <c r="AT17" s="242"/>
      <c r="AU17" s="242"/>
      <c r="AV17" s="242"/>
      <c r="AW17" s="242"/>
      <c r="AX17" s="243"/>
      <c r="AY17" s="243"/>
      <c r="AZ17" s="158"/>
      <c r="BA17" s="158"/>
      <c r="BB17" s="158"/>
      <c r="BC17" s="158"/>
      <c r="BD17" s="158"/>
      <c r="BE17" s="158"/>
      <c r="BF17" s="158"/>
      <c r="BG17" s="158"/>
      <c r="BH17" s="158"/>
      <c r="BI17" s="159"/>
      <c r="BJ17" s="160">
        <f t="shared" si="4"/>
        <v>40</v>
      </c>
    </row>
    <row r="18" spans="1:62" ht="12.75" customHeight="1" thickBot="1">
      <c r="A18" s="505"/>
      <c r="B18" s="468" t="s">
        <v>75</v>
      </c>
      <c r="C18" s="468" t="s">
        <v>76</v>
      </c>
      <c r="D18" s="468" t="s">
        <v>27</v>
      </c>
      <c r="E18" s="253">
        <f>SUM(E19:E32)</f>
        <v>18</v>
      </c>
      <c r="F18" s="253">
        <f aca="true" t="shared" si="9" ref="F18:V18">SUM(F19:F32)</f>
        <v>16</v>
      </c>
      <c r="G18" s="253">
        <f t="shared" si="9"/>
        <v>18</v>
      </c>
      <c r="H18" s="253">
        <f t="shared" si="9"/>
        <v>16</v>
      </c>
      <c r="I18" s="253">
        <f t="shared" si="9"/>
        <v>18</v>
      </c>
      <c r="J18" s="253">
        <f t="shared" si="9"/>
        <v>16</v>
      </c>
      <c r="K18" s="253">
        <f t="shared" si="9"/>
        <v>18</v>
      </c>
      <c r="L18" s="253">
        <f t="shared" si="9"/>
        <v>16</v>
      </c>
      <c r="M18" s="253">
        <f t="shared" si="9"/>
        <v>16</v>
      </c>
      <c r="N18" s="253">
        <f t="shared" si="9"/>
        <v>14</v>
      </c>
      <c r="O18" s="253">
        <f t="shared" si="9"/>
        <v>18</v>
      </c>
      <c r="P18" s="253">
        <f t="shared" si="9"/>
        <v>16</v>
      </c>
      <c r="Q18" s="253">
        <f t="shared" si="9"/>
        <v>18</v>
      </c>
      <c r="R18" s="253">
        <f t="shared" si="9"/>
        <v>18</v>
      </c>
      <c r="S18" s="452">
        <f t="shared" si="9"/>
        <v>36</v>
      </c>
      <c r="T18" s="452">
        <f t="shared" si="9"/>
        <v>36</v>
      </c>
      <c r="U18" s="452">
        <f t="shared" si="9"/>
        <v>36</v>
      </c>
      <c r="V18" s="452">
        <f t="shared" si="9"/>
        <v>36</v>
      </c>
      <c r="W18" s="76"/>
      <c r="X18" s="57">
        <f t="shared" si="2"/>
        <v>236</v>
      </c>
      <c r="Y18" s="157"/>
      <c r="Z18" s="157"/>
      <c r="AA18" s="253">
        <f>SUM(AA19:AA32)</f>
        <v>28</v>
      </c>
      <c r="AB18" s="253">
        <f aca="true" t="shared" si="10" ref="AB18:AM18">SUM(AB19:AB32)</f>
        <v>28</v>
      </c>
      <c r="AC18" s="253">
        <f t="shared" si="10"/>
        <v>28</v>
      </c>
      <c r="AD18" s="253">
        <f t="shared" si="10"/>
        <v>28</v>
      </c>
      <c r="AE18" s="253">
        <f t="shared" si="10"/>
        <v>28</v>
      </c>
      <c r="AF18" s="253">
        <f t="shared" si="10"/>
        <v>28</v>
      </c>
      <c r="AG18" s="253">
        <f t="shared" si="10"/>
        <v>28</v>
      </c>
      <c r="AH18" s="253">
        <f t="shared" si="10"/>
        <v>28</v>
      </c>
      <c r="AI18" s="253">
        <f t="shared" si="10"/>
        <v>28</v>
      </c>
      <c r="AJ18" s="452">
        <f t="shared" si="10"/>
        <v>36</v>
      </c>
      <c r="AK18" s="452">
        <f t="shared" si="10"/>
        <v>36</v>
      </c>
      <c r="AL18" s="452">
        <f t="shared" si="10"/>
        <v>36</v>
      </c>
      <c r="AM18" s="452">
        <f t="shared" si="10"/>
        <v>36</v>
      </c>
      <c r="AN18" s="248"/>
      <c r="AO18" s="57">
        <f>SUM(Z18:AK18)</f>
        <v>324</v>
      </c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254"/>
      <c r="BJ18" s="160">
        <f t="shared" si="4"/>
        <v>560</v>
      </c>
    </row>
    <row r="19" spans="1:62" ht="52.5" customHeight="1" thickBot="1">
      <c r="A19" s="505"/>
      <c r="B19" s="469" t="s">
        <v>113</v>
      </c>
      <c r="C19" s="470" t="s">
        <v>181</v>
      </c>
      <c r="D19" s="471" t="s">
        <v>27</v>
      </c>
      <c r="E19" s="16">
        <v>8</v>
      </c>
      <c r="F19" s="16">
        <v>8</v>
      </c>
      <c r="G19" s="16">
        <v>8</v>
      </c>
      <c r="H19" s="16">
        <v>8</v>
      </c>
      <c r="I19" s="16">
        <v>8</v>
      </c>
      <c r="J19" s="16">
        <v>8</v>
      </c>
      <c r="K19" s="16">
        <v>8</v>
      </c>
      <c r="L19" s="16">
        <v>8</v>
      </c>
      <c r="M19" s="16">
        <v>8</v>
      </c>
      <c r="N19" s="16">
        <v>8</v>
      </c>
      <c r="O19" s="16">
        <v>10</v>
      </c>
      <c r="P19" s="16">
        <v>10</v>
      </c>
      <c r="Q19" s="16">
        <v>10</v>
      </c>
      <c r="R19" s="435">
        <v>10</v>
      </c>
      <c r="S19" s="408"/>
      <c r="T19" s="422"/>
      <c r="U19" s="422"/>
      <c r="V19" s="279"/>
      <c r="W19" s="96" t="s">
        <v>64</v>
      </c>
      <c r="X19" s="57">
        <f>SUM(E19:R19)</f>
        <v>120</v>
      </c>
      <c r="Y19" s="193"/>
      <c r="Z19" s="193"/>
      <c r="AA19" s="257"/>
      <c r="AB19" s="257"/>
      <c r="AC19" s="257"/>
      <c r="AD19" s="257"/>
      <c r="AE19" s="257"/>
      <c r="AF19" s="257"/>
      <c r="AG19" s="257"/>
      <c r="AH19" s="428"/>
      <c r="AI19" s="437"/>
      <c r="AJ19" s="408"/>
      <c r="AK19" s="256"/>
      <c r="AL19" s="258"/>
      <c r="AM19" s="258"/>
      <c r="AN19" s="259"/>
      <c r="AO19" s="260"/>
      <c r="AP19" s="261"/>
      <c r="AQ19" s="261"/>
      <c r="AR19" s="261"/>
      <c r="AS19" s="261"/>
      <c r="AT19" s="262"/>
      <c r="AU19" s="262"/>
      <c r="AV19" s="262"/>
      <c r="AW19" s="262"/>
      <c r="AX19" s="263"/>
      <c r="AY19" s="263"/>
      <c r="AZ19" s="264"/>
      <c r="BA19" s="264"/>
      <c r="BB19" s="264"/>
      <c r="BC19" s="264"/>
      <c r="BD19" s="264"/>
      <c r="BE19" s="264"/>
      <c r="BF19" s="264"/>
      <c r="BG19" s="264"/>
      <c r="BH19" s="264"/>
      <c r="BI19" s="265"/>
      <c r="BJ19" s="160">
        <f t="shared" si="4"/>
        <v>120</v>
      </c>
    </row>
    <row r="20" spans="1:62" ht="16.5" customHeight="1" thickBot="1">
      <c r="A20" s="504"/>
      <c r="B20" s="506" t="s">
        <v>114</v>
      </c>
      <c r="C20" s="508" t="s">
        <v>183</v>
      </c>
      <c r="D20" s="510" t="s">
        <v>27</v>
      </c>
      <c r="E20" s="512">
        <v>6</v>
      </c>
      <c r="F20" s="500">
        <v>4</v>
      </c>
      <c r="G20" s="500">
        <v>6</v>
      </c>
      <c r="H20" s="500">
        <v>4</v>
      </c>
      <c r="I20" s="500">
        <v>6</v>
      </c>
      <c r="J20" s="500">
        <v>4</v>
      </c>
      <c r="K20" s="500">
        <v>6</v>
      </c>
      <c r="L20" s="500">
        <v>4</v>
      </c>
      <c r="M20" s="500">
        <v>6</v>
      </c>
      <c r="N20" s="500">
        <v>4</v>
      </c>
      <c r="O20" s="500">
        <v>6</v>
      </c>
      <c r="P20" s="500">
        <v>4</v>
      </c>
      <c r="Q20" s="500">
        <v>6</v>
      </c>
      <c r="R20" s="516">
        <v>6</v>
      </c>
      <c r="S20" s="517"/>
      <c r="T20" s="518"/>
      <c r="U20" s="521"/>
      <c r="V20" s="519"/>
      <c r="W20" s="520" t="s">
        <v>31</v>
      </c>
      <c r="X20" s="523">
        <f>SUM(E20:V21)</f>
        <v>72</v>
      </c>
      <c r="Y20" s="524"/>
      <c r="Z20" s="524"/>
      <c r="AA20" s="500">
        <v>18</v>
      </c>
      <c r="AB20" s="500">
        <v>18</v>
      </c>
      <c r="AC20" s="500">
        <v>18</v>
      </c>
      <c r="AD20" s="500">
        <v>18</v>
      </c>
      <c r="AE20" s="500">
        <v>20</v>
      </c>
      <c r="AF20" s="500">
        <v>20</v>
      </c>
      <c r="AG20" s="525">
        <v>20</v>
      </c>
      <c r="AH20" s="529">
        <v>20</v>
      </c>
      <c r="AI20" s="529">
        <v>20</v>
      </c>
      <c r="AJ20" s="538"/>
      <c r="AK20" s="536"/>
      <c r="AL20" s="534"/>
      <c r="AM20" s="527"/>
      <c r="AN20" s="532" t="s">
        <v>29</v>
      </c>
      <c r="AO20" s="528">
        <f>SUM(AA20:AI21)</f>
        <v>172</v>
      </c>
      <c r="AP20" s="531"/>
      <c r="AQ20" s="531"/>
      <c r="AR20" s="531"/>
      <c r="AS20" s="531"/>
      <c r="AT20" s="541"/>
      <c r="AU20" s="541"/>
      <c r="AV20" s="541"/>
      <c r="AW20" s="541"/>
      <c r="AX20" s="542"/>
      <c r="AY20" s="542"/>
      <c r="AZ20" s="540"/>
      <c r="BA20" s="540"/>
      <c r="BB20" s="540"/>
      <c r="BC20" s="540"/>
      <c r="BD20" s="540"/>
      <c r="BE20" s="540"/>
      <c r="BF20" s="540"/>
      <c r="BG20" s="540"/>
      <c r="BH20" s="540"/>
      <c r="BI20" s="543"/>
      <c r="BJ20" s="545">
        <f>X20+AO20</f>
        <v>244</v>
      </c>
    </row>
    <row r="21" spans="1:62" ht="3" customHeight="1" thickBot="1">
      <c r="A21" s="504"/>
      <c r="B21" s="507"/>
      <c r="C21" s="509"/>
      <c r="D21" s="511"/>
      <c r="E21" s="512"/>
      <c r="F21" s="500"/>
      <c r="G21" s="500"/>
      <c r="H21" s="500"/>
      <c r="I21" s="500"/>
      <c r="J21" s="500"/>
      <c r="K21" s="500"/>
      <c r="L21" s="500"/>
      <c r="M21" s="500"/>
      <c r="N21" s="500"/>
      <c r="O21" s="500"/>
      <c r="P21" s="500"/>
      <c r="Q21" s="500"/>
      <c r="R21" s="516"/>
      <c r="S21" s="517"/>
      <c r="T21" s="518"/>
      <c r="U21" s="522"/>
      <c r="V21" s="519"/>
      <c r="W21" s="520"/>
      <c r="X21" s="523"/>
      <c r="Y21" s="524"/>
      <c r="Z21" s="524"/>
      <c r="AA21" s="500"/>
      <c r="AB21" s="500"/>
      <c r="AC21" s="500"/>
      <c r="AD21" s="500"/>
      <c r="AE21" s="500"/>
      <c r="AF21" s="500"/>
      <c r="AG21" s="526"/>
      <c r="AH21" s="530"/>
      <c r="AI21" s="530"/>
      <c r="AJ21" s="539"/>
      <c r="AK21" s="537"/>
      <c r="AL21" s="535"/>
      <c r="AM21" s="527"/>
      <c r="AN21" s="533"/>
      <c r="AO21" s="528"/>
      <c r="AP21" s="531"/>
      <c r="AQ21" s="531"/>
      <c r="AR21" s="531"/>
      <c r="AS21" s="531"/>
      <c r="AT21" s="541"/>
      <c r="AU21" s="541"/>
      <c r="AV21" s="541"/>
      <c r="AW21" s="541"/>
      <c r="AX21" s="542"/>
      <c r="AY21" s="542"/>
      <c r="AZ21" s="540"/>
      <c r="BA21" s="540"/>
      <c r="BB21" s="540"/>
      <c r="BC21" s="540"/>
      <c r="BD21" s="540"/>
      <c r="BE21" s="540"/>
      <c r="BF21" s="540"/>
      <c r="BG21" s="540"/>
      <c r="BH21" s="540"/>
      <c r="BI21" s="543"/>
      <c r="BJ21" s="545"/>
    </row>
    <row r="22" spans="1:62" ht="38.25" customHeight="1" thickBot="1">
      <c r="A22" s="504"/>
      <c r="B22" s="15" t="s">
        <v>186</v>
      </c>
      <c r="C22" s="216" t="s">
        <v>187</v>
      </c>
      <c r="D22" s="14" t="s">
        <v>27</v>
      </c>
      <c r="E22" s="344">
        <v>4</v>
      </c>
      <c r="F22" s="344">
        <v>4</v>
      </c>
      <c r="G22" s="344">
        <v>4</v>
      </c>
      <c r="H22" s="344">
        <v>4</v>
      </c>
      <c r="I22" s="344">
        <v>4</v>
      </c>
      <c r="J22" s="344">
        <v>4</v>
      </c>
      <c r="K22" s="344">
        <v>4</v>
      </c>
      <c r="L22" s="344">
        <v>4</v>
      </c>
      <c r="M22" s="344">
        <v>2</v>
      </c>
      <c r="N22" s="344">
        <v>2</v>
      </c>
      <c r="O22" s="344">
        <v>2</v>
      </c>
      <c r="P22" s="344">
        <v>2</v>
      </c>
      <c r="Q22" s="344">
        <v>2</v>
      </c>
      <c r="R22" s="429">
        <v>2</v>
      </c>
      <c r="S22" s="417"/>
      <c r="T22" s="423"/>
      <c r="U22" s="423"/>
      <c r="V22" s="418"/>
      <c r="W22" s="44" t="s">
        <v>64</v>
      </c>
      <c r="X22" s="47">
        <f>SUM(E22:V22)</f>
        <v>44</v>
      </c>
      <c r="Y22" s="318"/>
      <c r="Z22" s="318"/>
      <c r="AA22" s="344"/>
      <c r="AB22" s="344"/>
      <c r="AC22" s="344"/>
      <c r="AD22" s="344"/>
      <c r="AE22" s="344"/>
      <c r="AF22" s="347"/>
      <c r="AG22" s="441"/>
      <c r="AH22" s="442"/>
      <c r="AI22" s="442"/>
      <c r="AJ22" s="443"/>
      <c r="AK22" s="443"/>
      <c r="AL22" s="411"/>
      <c r="AM22" s="409"/>
      <c r="AN22" s="410"/>
      <c r="AO22" s="414"/>
      <c r="AP22" s="319"/>
      <c r="AQ22" s="319"/>
      <c r="AR22" s="319"/>
      <c r="AS22" s="319"/>
      <c r="AT22" s="320"/>
      <c r="AU22" s="320"/>
      <c r="AV22" s="320"/>
      <c r="AW22" s="320"/>
      <c r="AX22" s="321"/>
      <c r="AY22" s="321"/>
      <c r="AZ22" s="322"/>
      <c r="BA22" s="322"/>
      <c r="BB22" s="322"/>
      <c r="BC22" s="322"/>
      <c r="BD22" s="322"/>
      <c r="BE22" s="322"/>
      <c r="BF22" s="322"/>
      <c r="BG22" s="322"/>
      <c r="BH22" s="322"/>
      <c r="BI22" s="415"/>
      <c r="BJ22" s="266">
        <f>X22+AO22</f>
        <v>44</v>
      </c>
    </row>
    <row r="23" spans="1:62" ht="26.25" customHeight="1" thickBot="1">
      <c r="A23" s="504"/>
      <c r="B23" s="12" t="s">
        <v>182</v>
      </c>
      <c r="C23" s="155" t="s">
        <v>184</v>
      </c>
      <c r="D23" s="14" t="s">
        <v>27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6"/>
      <c r="S23" s="237"/>
      <c r="T23" s="421"/>
      <c r="U23" s="421"/>
      <c r="V23" s="230"/>
      <c r="W23" s="44"/>
      <c r="X23" s="47">
        <f>SUM(E23:V23)</f>
        <v>0</v>
      </c>
      <c r="Y23" s="157"/>
      <c r="Z23" s="157"/>
      <c r="AA23" s="42">
        <v>10</v>
      </c>
      <c r="AB23" s="42">
        <v>10</v>
      </c>
      <c r="AC23" s="42">
        <v>10</v>
      </c>
      <c r="AD23" s="42">
        <v>10</v>
      </c>
      <c r="AE23" s="42">
        <v>8</v>
      </c>
      <c r="AF23" s="42">
        <v>8</v>
      </c>
      <c r="AG23" s="36">
        <v>8</v>
      </c>
      <c r="AH23" s="438">
        <v>8</v>
      </c>
      <c r="AI23" s="438">
        <v>8</v>
      </c>
      <c r="AJ23" s="439"/>
      <c r="AK23" s="440"/>
      <c r="AL23" s="238"/>
      <c r="AM23" s="238"/>
      <c r="AN23" s="270" t="s">
        <v>29</v>
      </c>
      <c r="AO23" s="57">
        <f>SUM(AA23:AI23)</f>
        <v>80</v>
      </c>
      <c r="AP23" s="241"/>
      <c r="AQ23" s="241"/>
      <c r="AR23" s="241"/>
      <c r="AS23" s="241"/>
      <c r="AT23" s="242"/>
      <c r="AU23" s="242"/>
      <c r="AV23" s="242"/>
      <c r="AW23" s="242"/>
      <c r="AX23" s="243"/>
      <c r="AY23" s="243"/>
      <c r="AZ23" s="158"/>
      <c r="BA23" s="158"/>
      <c r="BB23" s="158"/>
      <c r="BC23" s="158"/>
      <c r="BD23" s="158"/>
      <c r="BE23" s="158"/>
      <c r="BF23" s="158"/>
      <c r="BG23" s="158"/>
      <c r="BH23" s="158"/>
      <c r="BI23" s="159"/>
      <c r="BJ23" s="266">
        <f>X23+AO23</f>
        <v>80</v>
      </c>
    </row>
    <row r="24" spans="1:62" ht="12.75" customHeight="1" hidden="1">
      <c r="A24" s="504"/>
      <c r="B24" s="481"/>
      <c r="C24" s="546"/>
      <c r="D24" s="14" t="s">
        <v>27</v>
      </c>
      <c r="E24" s="26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430"/>
      <c r="S24" s="255"/>
      <c r="T24" s="424"/>
      <c r="U24" s="424"/>
      <c r="V24" s="230"/>
      <c r="W24" s="44"/>
      <c r="X24" s="269"/>
      <c r="Y24" s="157"/>
      <c r="Z24" s="157"/>
      <c r="AA24" s="158"/>
      <c r="AB24" s="158"/>
      <c r="AC24" s="158"/>
      <c r="AD24" s="158"/>
      <c r="AE24" s="158"/>
      <c r="AF24" s="158"/>
      <c r="AG24" s="158"/>
      <c r="AH24" s="430"/>
      <c r="AI24" s="430"/>
      <c r="AJ24" s="255"/>
      <c r="AK24" s="255"/>
      <c r="AL24" s="238"/>
      <c r="AM24" s="238"/>
      <c r="AN24" s="240"/>
      <c r="AO24" s="57">
        <f aca="true" t="shared" si="11" ref="AO24:AO32">SUM(AA24:AI24)</f>
        <v>0</v>
      </c>
      <c r="AP24" s="241"/>
      <c r="AQ24" s="241"/>
      <c r="AR24" s="241"/>
      <c r="AS24" s="241"/>
      <c r="AT24" s="242"/>
      <c r="AU24" s="242"/>
      <c r="AV24" s="242"/>
      <c r="AW24" s="242"/>
      <c r="AX24" s="243"/>
      <c r="AY24" s="243"/>
      <c r="AZ24" s="158"/>
      <c r="BA24" s="158"/>
      <c r="BB24" s="158"/>
      <c r="BC24" s="158"/>
      <c r="BD24" s="158"/>
      <c r="BE24" s="158"/>
      <c r="BF24" s="158"/>
      <c r="BG24" s="158"/>
      <c r="BH24" s="158"/>
      <c r="BI24" s="159"/>
      <c r="BJ24" s="266">
        <f aca="true" t="shared" si="12" ref="BJ24:BJ30">X24+AO24</f>
        <v>0</v>
      </c>
    </row>
    <row r="25" spans="1:62" ht="12.75" customHeight="1" hidden="1">
      <c r="A25" s="504"/>
      <c r="B25" s="481"/>
      <c r="C25" s="546"/>
      <c r="D25" s="20" t="s">
        <v>41</v>
      </c>
      <c r="E25" s="26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430"/>
      <c r="S25" s="255"/>
      <c r="T25" s="424"/>
      <c r="U25" s="424"/>
      <c r="V25" s="230"/>
      <c r="W25" s="44"/>
      <c r="X25" s="269"/>
      <c r="Y25" s="157"/>
      <c r="Z25" s="157"/>
      <c r="AA25" s="158"/>
      <c r="AB25" s="158"/>
      <c r="AC25" s="158"/>
      <c r="AD25" s="158"/>
      <c r="AE25" s="158"/>
      <c r="AF25" s="158"/>
      <c r="AG25" s="158"/>
      <c r="AH25" s="430"/>
      <c r="AI25" s="430"/>
      <c r="AJ25" s="255"/>
      <c r="AK25" s="255"/>
      <c r="AL25" s="238"/>
      <c r="AM25" s="238"/>
      <c r="AN25" s="240"/>
      <c r="AO25" s="57">
        <f t="shared" si="11"/>
        <v>0</v>
      </c>
      <c r="AP25" s="241"/>
      <c r="AQ25" s="241"/>
      <c r="AR25" s="241"/>
      <c r="AS25" s="241"/>
      <c r="AT25" s="242"/>
      <c r="AU25" s="242"/>
      <c r="AV25" s="242"/>
      <c r="AW25" s="242"/>
      <c r="AX25" s="243"/>
      <c r="AY25" s="243"/>
      <c r="AZ25" s="158"/>
      <c r="BA25" s="158"/>
      <c r="BB25" s="158"/>
      <c r="BC25" s="158"/>
      <c r="BD25" s="158"/>
      <c r="BE25" s="158"/>
      <c r="BF25" s="158"/>
      <c r="BG25" s="158"/>
      <c r="BH25" s="158"/>
      <c r="BI25" s="159"/>
      <c r="BJ25" s="266">
        <f t="shared" si="12"/>
        <v>0</v>
      </c>
    </row>
    <row r="26" spans="1:62" ht="12.75" customHeight="1" hidden="1">
      <c r="A26" s="504"/>
      <c r="B26" s="481"/>
      <c r="C26" s="546"/>
      <c r="D26" s="14" t="s">
        <v>27</v>
      </c>
      <c r="E26" s="26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430"/>
      <c r="S26" s="255"/>
      <c r="T26" s="424"/>
      <c r="U26" s="424"/>
      <c r="V26" s="230"/>
      <c r="W26" s="44"/>
      <c r="X26" s="269"/>
      <c r="Y26" s="157"/>
      <c r="Z26" s="157"/>
      <c r="AA26" s="158"/>
      <c r="AB26" s="158"/>
      <c r="AC26" s="158"/>
      <c r="AD26" s="158"/>
      <c r="AE26" s="158"/>
      <c r="AF26" s="158"/>
      <c r="AG26" s="158"/>
      <c r="AH26" s="430"/>
      <c r="AI26" s="430"/>
      <c r="AJ26" s="255"/>
      <c r="AK26" s="255"/>
      <c r="AL26" s="238"/>
      <c r="AM26" s="238"/>
      <c r="AN26" s="240"/>
      <c r="AO26" s="57">
        <f t="shared" si="11"/>
        <v>0</v>
      </c>
      <c r="AP26" s="241"/>
      <c r="AQ26" s="241"/>
      <c r="AR26" s="241"/>
      <c r="AS26" s="241"/>
      <c r="AT26" s="242"/>
      <c r="AU26" s="242"/>
      <c r="AV26" s="242"/>
      <c r="AW26" s="242"/>
      <c r="AX26" s="243"/>
      <c r="AY26" s="243"/>
      <c r="AZ26" s="158"/>
      <c r="BA26" s="158"/>
      <c r="BB26" s="158"/>
      <c r="BC26" s="158"/>
      <c r="BD26" s="158"/>
      <c r="BE26" s="158"/>
      <c r="BF26" s="158"/>
      <c r="BG26" s="158"/>
      <c r="BH26" s="158"/>
      <c r="BI26" s="159"/>
      <c r="BJ26" s="266">
        <f t="shared" si="12"/>
        <v>0</v>
      </c>
    </row>
    <row r="27" spans="1:62" ht="12.75" customHeight="1" hidden="1">
      <c r="A27" s="504"/>
      <c r="B27" s="481"/>
      <c r="C27" s="546"/>
      <c r="D27" s="20" t="s">
        <v>41</v>
      </c>
      <c r="E27" s="26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430"/>
      <c r="S27" s="255"/>
      <c r="T27" s="424"/>
      <c r="U27" s="424"/>
      <c r="V27" s="230"/>
      <c r="W27" s="44"/>
      <c r="X27" s="269"/>
      <c r="Y27" s="157"/>
      <c r="Z27" s="157"/>
      <c r="AA27" s="158"/>
      <c r="AB27" s="158"/>
      <c r="AC27" s="158"/>
      <c r="AD27" s="158"/>
      <c r="AE27" s="158"/>
      <c r="AF27" s="158"/>
      <c r="AG27" s="158"/>
      <c r="AH27" s="430"/>
      <c r="AI27" s="430"/>
      <c r="AJ27" s="255"/>
      <c r="AK27" s="255"/>
      <c r="AL27" s="238"/>
      <c r="AM27" s="238"/>
      <c r="AN27" s="240"/>
      <c r="AO27" s="57">
        <f t="shared" si="11"/>
        <v>0</v>
      </c>
      <c r="AP27" s="241"/>
      <c r="AQ27" s="241"/>
      <c r="AR27" s="241"/>
      <c r="AS27" s="241"/>
      <c r="AT27" s="242"/>
      <c r="AU27" s="242"/>
      <c r="AV27" s="242"/>
      <c r="AW27" s="242"/>
      <c r="AX27" s="243"/>
      <c r="AY27" s="243"/>
      <c r="AZ27" s="158"/>
      <c r="BA27" s="158"/>
      <c r="BB27" s="158"/>
      <c r="BC27" s="158"/>
      <c r="BD27" s="158"/>
      <c r="BE27" s="158"/>
      <c r="BF27" s="158"/>
      <c r="BG27" s="158"/>
      <c r="BH27" s="158"/>
      <c r="BI27" s="159"/>
      <c r="BJ27" s="266">
        <f t="shared" si="12"/>
        <v>0</v>
      </c>
    </row>
    <row r="28" spans="1:62" ht="12.75" customHeight="1" hidden="1">
      <c r="A28" s="504"/>
      <c r="B28" s="481"/>
      <c r="C28" s="546"/>
      <c r="D28" s="14" t="s">
        <v>27</v>
      </c>
      <c r="E28" s="26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430"/>
      <c r="S28" s="255"/>
      <c r="T28" s="424"/>
      <c r="U28" s="424"/>
      <c r="V28" s="230"/>
      <c r="W28" s="44"/>
      <c r="X28" s="269"/>
      <c r="Y28" s="157"/>
      <c r="Z28" s="157"/>
      <c r="AA28" s="158"/>
      <c r="AB28" s="158"/>
      <c r="AC28" s="158"/>
      <c r="AD28" s="158"/>
      <c r="AE28" s="158"/>
      <c r="AF28" s="158"/>
      <c r="AG28" s="158"/>
      <c r="AH28" s="430"/>
      <c r="AI28" s="430"/>
      <c r="AJ28" s="255"/>
      <c r="AK28" s="255"/>
      <c r="AL28" s="238"/>
      <c r="AM28" s="238"/>
      <c r="AN28" s="240"/>
      <c r="AO28" s="57">
        <f t="shared" si="11"/>
        <v>0</v>
      </c>
      <c r="AP28" s="241"/>
      <c r="AQ28" s="241"/>
      <c r="AR28" s="241"/>
      <c r="AS28" s="241"/>
      <c r="AT28" s="242"/>
      <c r="AU28" s="242"/>
      <c r="AV28" s="242"/>
      <c r="AW28" s="242"/>
      <c r="AX28" s="243"/>
      <c r="AY28" s="243"/>
      <c r="AZ28" s="158"/>
      <c r="BA28" s="158"/>
      <c r="BB28" s="158"/>
      <c r="BC28" s="158"/>
      <c r="BD28" s="158"/>
      <c r="BE28" s="158"/>
      <c r="BF28" s="158"/>
      <c r="BG28" s="158"/>
      <c r="BH28" s="158"/>
      <c r="BI28" s="159"/>
      <c r="BJ28" s="266">
        <f t="shared" si="12"/>
        <v>0</v>
      </c>
    </row>
    <row r="29" spans="1:62" ht="12.75" customHeight="1" hidden="1">
      <c r="A29" s="504"/>
      <c r="B29" s="481"/>
      <c r="C29" s="546"/>
      <c r="D29" s="20" t="s">
        <v>41</v>
      </c>
      <c r="E29" s="26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430"/>
      <c r="S29" s="255"/>
      <c r="T29" s="424"/>
      <c r="U29" s="424"/>
      <c r="V29" s="230"/>
      <c r="W29" s="44"/>
      <c r="X29" s="269"/>
      <c r="Y29" s="157"/>
      <c r="Z29" s="157"/>
      <c r="AA29" s="158"/>
      <c r="AB29" s="158"/>
      <c r="AC29" s="158"/>
      <c r="AD29" s="158"/>
      <c r="AE29" s="158"/>
      <c r="AF29" s="158"/>
      <c r="AG29" s="158"/>
      <c r="AH29" s="430"/>
      <c r="AI29" s="430"/>
      <c r="AJ29" s="255"/>
      <c r="AK29" s="255"/>
      <c r="AL29" s="238"/>
      <c r="AM29" s="238"/>
      <c r="AN29" s="240"/>
      <c r="AO29" s="57">
        <f t="shared" si="11"/>
        <v>0</v>
      </c>
      <c r="AP29" s="241"/>
      <c r="AQ29" s="241"/>
      <c r="AR29" s="241"/>
      <c r="AS29" s="241"/>
      <c r="AT29" s="242"/>
      <c r="AU29" s="242"/>
      <c r="AV29" s="242"/>
      <c r="AW29" s="242"/>
      <c r="AX29" s="243"/>
      <c r="AY29" s="243"/>
      <c r="AZ29" s="158"/>
      <c r="BA29" s="158"/>
      <c r="BB29" s="158"/>
      <c r="BC29" s="158"/>
      <c r="BD29" s="158"/>
      <c r="BE29" s="158"/>
      <c r="BF29" s="158"/>
      <c r="BG29" s="158"/>
      <c r="BH29" s="158"/>
      <c r="BI29" s="159"/>
      <c r="BJ29" s="266">
        <f t="shared" si="12"/>
        <v>0</v>
      </c>
    </row>
    <row r="30" spans="1:62" ht="75.75" customHeight="1" thickBot="1">
      <c r="A30" s="504"/>
      <c r="B30" s="235" t="s">
        <v>79</v>
      </c>
      <c r="C30" s="155" t="s">
        <v>185</v>
      </c>
      <c r="D30" s="188" t="s">
        <v>27</v>
      </c>
      <c r="E30" s="42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1"/>
      <c r="S30" s="237">
        <v>36</v>
      </c>
      <c r="T30" s="421">
        <v>36</v>
      </c>
      <c r="U30" s="421">
        <v>36</v>
      </c>
      <c r="V30" s="230"/>
      <c r="W30" s="44" t="s">
        <v>31</v>
      </c>
      <c r="X30" s="47">
        <f>SUM(R30:V30)</f>
        <v>108</v>
      </c>
      <c r="Y30" s="76"/>
      <c r="Z30" s="76"/>
      <c r="AA30" s="43"/>
      <c r="AB30" s="43"/>
      <c r="AC30" s="43"/>
      <c r="AD30" s="43"/>
      <c r="AE30" s="43"/>
      <c r="AF30" s="43"/>
      <c r="AG30" s="43"/>
      <c r="AH30" s="431"/>
      <c r="AI30" s="431"/>
      <c r="AJ30" s="237"/>
      <c r="AK30" s="237"/>
      <c r="AL30" s="239"/>
      <c r="AM30" s="239"/>
      <c r="AN30" s="270"/>
      <c r="AO30" s="57">
        <f t="shared" si="11"/>
        <v>0</v>
      </c>
      <c r="AP30" s="271"/>
      <c r="AQ30" s="241"/>
      <c r="AR30" s="241"/>
      <c r="AS30" s="241"/>
      <c r="AT30" s="242"/>
      <c r="AU30" s="242"/>
      <c r="AV30" s="242"/>
      <c r="AW30" s="242"/>
      <c r="AX30" s="243"/>
      <c r="AY30" s="243"/>
      <c r="AZ30" s="158"/>
      <c r="BA30" s="158"/>
      <c r="BB30" s="158"/>
      <c r="BC30" s="158"/>
      <c r="BD30" s="158"/>
      <c r="BE30" s="158"/>
      <c r="BF30" s="158"/>
      <c r="BG30" s="158"/>
      <c r="BH30" s="158"/>
      <c r="BI30" s="159"/>
      <c r="BJ30" s="266">
        <f t="shared" si="12"/>
        <v>108</v>
      </c>
    </row>
    <row r="31" spans="1:62" ht="18.75" customHeight="1" thickBot="1">
      <c r="A31" s="504"/>
      <c r="B31" s="235" t="s">
        <v>81</v>
      </c>
      <c r="C31" s="155" t="s">
        <v>185</v>
      </c>
      <c r="D31" s="189" t="s">
        <v>27</v>
      </c>
      <c r="E31" s="103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432"/>
      <c r="S31" s="272"/>
      <c r="T31" s="421"/>
      <c r="U31" s="421"/>
      <c r="V31" s="279"/>
      <c r="W31" s="96"/>
      <c r="X31" s="47">
        <f>SUM(R31:V31)</f>
        <v>0</v>
      </c>
      <c r="Y31" s="97"/>
      <c r="Z31" s="97"/>
      <c r="AA31" s="104"/>
      <c r="AB31" s="104"/>
      <c r="AC31" s="104"/>
      <c r="AD31" s="104"/>
      <c r="AE31" s="104"/>
      <c r="AF31" s="104"/>
      <c r="AG31" s="104"/>
      <c r="AH31" s="432"/>
      <c r="AI31" s="432"/>
      <c r="AJ31" s="272">
        <v>36</v>
      </c>
      <c r="AK31" s="272">
        <v>36</v>
      </c>
      <c r="AL31" s="273">
        <v>36</v>
      </c>
      <c r="AM31" s="273">
        <v>36</v>
      </c>
      <c r="AN31" s="274" t="s">
        <v>31</v>
      </c>
      <c r="AO31" s="57">
        <f>SUM(AA31:AM31)</f>
        <v>144</v>
      </c>
      <c r="AP31" s="275"/>
      <c r="AQ31" s="276"/>
      <c r="AR31" s="276"/>
      <c r="AS31" s="276"/>
      <c r="AT31" s="277"/>
      <c r="AU31" s="277"/>
      <c r="AV31" s="277"/>
      <c r="AW31" s="277"/>
      <c r="AX31" s="278"/>
      <c r="AY31" s="278"/>
      <c r="AZ31" s="197"/>
      <c r="BA31" s="197"/>
      <c r="BB31" s="197"/>
      <c r="BC31" s="197"/>
      <c r="BD31" s="197"/>
      <c r="BE31" s="197"/>
      <c r="BF31" s="197"/>
      <c r="BG31" s="197"/>
      <c r="BH31" s="197"/>
      <c r="BI31" s="198"/>
      <c r="BJ31" s="266">
        <f aca="true" t="shared" si="13" ref="BJ31:BJ36">X31+AO31</f>
        <v>144</v>
      </c>
    </row>
    <row r="32" spans="1:62" ht="23.25" customHeight="1" thickBot="1">
      <c r="A32" s="504"/>
      <c r="B32" s="15" t="s">
        <v>78</v>
      </c>
      <c r="C32" s="216" t="s">
        <v>169</v>
      </c>
      <c r="D32" s="14" t="s">
        <v>27</v>
      </c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432"/>
      <c r="S32" s="272"/>
      <c r="T32" s="459"/>
      <c r="U32" s="459"/>
      <c r="V32" s="460">
        <v>36</v>
      </c>
      <c r="W32" s="413" t="s">
        <v>31</v>
      </c>
      <c r="X32" s="47">
        <f>SUM(R32:V32)</f>
        <v>36</v>
      </c>
      <c r="Y32" s="97"/>
      <c r="Z32" s="97"/>
      <c r="AA32" s="104"/>
      <c r="AB32" s="104"/>
      <c r="AC32" s="104"/>
      <c r="AD32" s="104"/>
      <c r="AE32" s="104"/>
      <c r="AF32" s="104"/>
      <c r="AG32" s="104"/>
      <c r="AH32" s="432"/>
      <c r="AI32" s="432"/>
      <c r="AJ32" s="272"/>
      <c r="AK32" s="272"/>
      <c r="AL32" s="273"/>
      <c r="AM32" s="273"/>
      <c r="AN32" s="274"/>
      <c r="AO32" s="57">
        <f t="shared" si="11"/>
        <v>0</v>
      </c>
      <c r="AP32" s="275"/>
      <c r="AQ32" s="276"/>
      <c r="AR32" s="276"/>
      <c r="AS32" s="276"/>
      <c r="AT32" s="277"/>
      <c r="AU32" s="277"/>
      <c r="AV32" s="277"/>
      <c r="AW32" s="277"/>
      <c r="AX32" s="278"/>
      <c r="AY32" s="278"/>
      <c r="AZ32" s="197"/>
      <c r="BA32" s="197"/>
      <c r="BB32" s="197"/>
      <c r="BC32" s="197"/>
      <c r="BD32" s="197"/>
      <c r="BE32" s="197"/>
      <c r="BF32" s="197"/>
      <c r="BG32" s="197"/>
      <c r="BH32" s="197"/>
      <c r="BI32" s="198"/>
      <c r="BJ32" s="266">
        <f t="shared" si="13"/>
        <v>36</v>
      </c>
    </row>
    <row r="33" spans="1:62" ht="26.25" thickBot="1">
      <c r="A33" s="504"/>
      <c r="B33" s="280" t="s">
        <v>119</v>
      </c>
      <c r="C33" s="281" t="s">
        <v>120</v>
      </c>
      <c r="D33" s="282" t="s">
        <v>27</v>
      </c>
      <c r="E33" s="283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433"/>
      <c r="S33" s="285"/>
      <c r="T33" s="461"/>
      <c r="U33" s="461"/>
      <c r="V33" s="462"/>
      <c r="W33" s="413"/>
      <c r="X33" s="412"/>
      <c r="Y33" s="288"/>
      <c r="Z33" s="288"/>
      <c r="AA33" s="284"/>
      <c r="AB33" s="284"/>
      <c r="AC33" s="284"/>
      <c r="AD33" s="284"/>
      <c r="AE33" s="284"/>
      <c r="AF33" s="284"/>
      <c r="AG33" s="284"/>
      <c r="AH33" s="433"/>
      <c r="AI33" s="433"/>
      <c r="AJ33" s="285"/>
      <c r="AK33" s="285"/>
      <c r="AL33" s="286"/>
      <c r="AM33" s="286"/>
      <c r="AN33" s="289"/>
      <c r="AO33" s="287"/>
      <c r="AP33" s="290" t="s">
        <v>121</v>
      </c>
      <c r="AQ33" s="290" t="s">
        <v>121</v>
      </c>
      <c r="AR33" s="290" t="s">
        <v>121</v>
      </c>
      <c r="AS33" s="290" t="s">
        <v>121</v>
      </c>
      <c r="AT33" s="291"/>
      <c r="AU33" s="291"/>
      <c r="AV33" s="291"/>
      <c r="AW33" s="291"/>
      <c r="AX33" s="292"/>
      <c r="AY33" s="292"/>
      <c r="AZ33" s="284"/>
      <c r="BA33" s="284"/>
      <c r="BB33" s="284"/>
      <c r="BC33" s="284"/>
      <c r="BD33" s="284"/>
      <c r="BE33" s="284"/>
      <c r="BF33" s="284"/>
      <c r="BG33" s="284"/>
      <c r="BH33" s="284"/>
      <c r="BI33" s="293"/>
      <c r="BJ33" s="266">
        <f t="shared" si="13"/>
        <v>0</v>
      </c>
    </row>
    <row r="34" spans="1:62" ht="12.75" customHeight="1" thickBot="1">
      <c r="A34" s="504"/>
      <c r="B34" s="513" t="s">
        <v>122</v>
      </c>
      <c r="C34" s="513"/>
      <c r="D34" s="513"/>
      <c r="E34" s="294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434"/>
      <c r="S34" s="296"/>
      <c r="T34" s="458"/>
      <c r="U34" s="458"/>
      <c r="V34" s="267"/>
      <c r="W34" s="56"/>
      <c r="X34" s="298"/>
      <c r="Y34" s="299"/>
      <c r="Z34" s="299"/>
      <c r="AA34" s="295"/>
      <c r="AB34" s="295"/>
      <c r="AC34" s="295"/>
      <c r="AD34" s="295"/>
      <c r="AE34" s="295"/>
      <c r="AF34" s="295"/>
      <c r="AG34" s="295"/>
      <c r="AH34" s="434"/>
      <c r="AI34" s="434"/>
      <c r="AJ34" s="296"/>
      <c r="AK34" s="296"/>
      <c r="AL34" s="297"/>
      <c r="AM34" s="297"/>
      <c r="AN34" s="300"/>
      <c r="AO34" s="298"/>
      <c r="AP34" s="301"/>
      <c r="AQ34" s="301"/>
      <c r="AR34" s="301"/>
      <c r="AS34" s="301"/>
      <c r="AT34" s="302"/>
      <c r="AU34" s="302"/>
      <c r="AV34" s="302"/>
      <c r="AW34" s="302"/>
      <c r="AX34" s="303"/>
      <c r="AY34" s="303"/>
      <c r="AZ34" s="295"/>
      <c r="BA34" s="295"/>
      <c r="BB34" s="295"/>
      <c r="BC34" s="295"/>
      <c r="BD34" s="295"/>
      <c r="BE34" s="295"/>
      <c r="BF34" s="295"/>
      <c r="BG34" s="295"/>
      <c r="BH34" s="295"/>
      <c r="BI34" s="304"/>
      <c r="BJ34" s="266">
        <f t="shared" si="13"/>
        <v>0</v>
      </c>
    </row>
    <row r="35" spans="1:62" ht="12.75" customHeight="1" thickBot="1">
      <c r="A35" s="504"/>
      <c r="B35" s="514" t="s">
        <v>123</v>
      </c>
      <c r="C35" s="514"/>
      <c r="D35" s="514"/>
      <c r="E35" s="26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430"/>
      <c r="S35" s="255"/>
      <c r="T35" s="424"/>
      <c r="U35" s="424"/>
      <c r="V35" s="279"/>
      <c r="W35" s="96"/>
      <c r="X35" s="269"/>
      <c r="Y35" s="157"/>
      <c r="Z35" s="157"/>
      <c r="AA35" s="158"/>
      <c r="AB35" s="158"/>
      <c r="AC35" s="158"/>
      <c r="AD35" s="158"/>
      <c r="AE35" s="158"/>
      <c r="AF35" s="158"/>
      <c r="AG35" s="158"/>
      <c r="AH35" s="430"/>
      <c r="AI35" s="430"/>
      <c r="AJ35" s="255"/>
      <c r="AK35" s="255"/>
      <c r="AL35" s="238"/>
      <c r="AM35" s="238"/>
      <c r="AN35" s="240"/>
      <c r="AO35" s="269"/>
      <c r="AP35" s="241"/>
      <c r="AQ35" s="241"/>
      <c r="AR35" s="241"/>
      <c r="AS35" s="241"/>
      <c r="AT35" s="305" t="s">
        <v>124</v>
      </c>
      <c r="AU35" s="305" t="s">
        <v>124</v>
      </c>
      <c r="AV35" s="305" t="s">
        <v>124</v>
      </c>
      <c r="AW35" s="305" t="s">
        <v>124</v>
      </c>
      <c r="AX35" s="243"/>
      <c r="AY35" s="243"/>
      <c r="AZ35" s="158"/>
      <c r="BA35" s="158"/>
      <c r="BB35" s="158"/>
      <c r="BC35" s="158"/>
      <c r="BD35" s="158"/>
      <c r="BE35" s="158"/>
      <c r="BF35" s="158"/>
      <c r="BG35" s="158"/>
      <c r="BH35" s="158"/>
      <c r="BI35" s="159"/>
      <c r="BJ35" s="266">
        <f t="shared" si="13"/>
        <v>0</v>
      </c>
    </row>
    <row r="36" spans="1:62" ht="12.75" customHeight="1" thickBot="1">
      <c r="A36" s="504"/>
      <c r="B36" s="515" t="s">
        <v>125</v>
      </c>
      <c r="C36" s="515"/>
      <c r="D36" s="515"/>
      <c r="E36" s="294"/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434"/>
      <c r="S36" s="463"/>
      <c r="T36" s="464"/>
      <c r="U36" s="464"/>
      <c r="V36" s="419"/>
      <c r="W36" s="112"/>
      <c r="X36" s="298"/>
      <c r="Y36" s="299"/>
      <c r="Z36" s="299"/>
      <c r="AA36" s="295"/>
      <c r="AB36" s="295"/>
      <c r="AC36" s="295"/>
      <c r="AD36" s="295"/>
      <c r="AE36" s="295"/>
      <c r="AF36" s="295"/>
      <c r="AG36" s="295"/>
      <c r="AH36" s="434"/>
      <c r="AI36" s="434"/>
      <c r="AJ36" s="456"/>
      <c r="AK36" s="456"/>
      <c r="AL36" s="457"/>
      <c r="AM36" s="457"/>
      <c r="AN36" s="467"/>
      <c r="AO36" s="465"/>
      <c r="AP36" s="301"/>
      <c r="AQ36" s="301"/>
      <c r="AR36" s="301"/>
      <c r="AS36" s="301"/>
      <c r="AT36" s="302"/>
      <c r="AU36" s="302"/>
      <c r="AV36" s="302"/>
      <c r="AW36" s="302"/>
      <c r="AX36" s="544" t="s">
        <v>126</v>
      </c>
      <c r="AY36" s="544"/>
      <c r="AZ36" s="295"/>
      <c r="BA36" s="295"/>
      <c r="BB36" s="295"/>
      <c r="BC36" s="295"/>
      <c r="BD36" s="295"/>
      <c r="BE36" s="295"/>
      <c r="BF36" s="295"/>
      <c r="BG36" s="295"/>
      <c r="BH36" s="295"/>
      <c r="BI36" s="304"/>
      <c r="BJ36" s="266">
        <f t="shared" si="13"/>
        <v>0</v>
      </c>
    </row>
    <row r="37" spans="1:62" ht="24.75" customHeight="1">
      <c r="A37" s="504"/>
      <c r="B37" s="485" t="s">
        <v>42</v>
      </c>
      <c r="C37" s="485"/>
      <c r="D37" s="485"/>
      <c r="E37" s="21">
        <f>SUM(E8,E13)</f>
        <v>36</v>
      </c>
      <c r="F37" s="21">
        <f aca="true" t="shared" si="14" ref="F37:Q37">SUM(F8,F13)</f>
        <v>36</v>
      </c>
      <c r="G37" s="21">
        <f t="shared" si="14"/>
        <v>36</v>
      </c>
      <c r="H37" s="21">
        <f t="shared" si="14"/>
        <v>36</v>
      </c>
      <c r="I37" s="21">
        <f t="shared" si="14"/>
        <v>36</v>
      </c>
      <c r="J37" s="21">
        <f t="shared" si="14"/>
        <v>36</v>
      </c>
      <c r="K37" s="21">
        <f t="shared" si="14"/>
        <v>36</v>
      </c>
      <c r="L37" s="21">
        <f t="shared" si="14"/>
        <v>36</v>
      </c>
      <c r="M37" s="21">
        <f t="shared" si="14"/>
        <v>36</v>
      </c>
      <c r="N37" s="21">
        <f t="shared" si="14"/>
        <v>36</v>
      </c>
      <c r="O37" s="21">
        <f t="shared" si="14"/>
        <v>36</v>
      </c>
      <c r="P37" s="21">
        <f t="shared" si="14"/>
        <v>36</v>
      </c>
      <c r="Q37" s="21">
        <f t="shared" si="14"/>
        <v>36</v>
      </c>
      <c r="R37" s="21">
        <f>SUM(R8,R13)</f>
        <v>36</v>
      </c>
      <c r="S37" s="455">
        <f>SUM(S8,S13)</f>
        <v>0</v>
      </c>
      <c r="T37" s="455">
        <f>SUM(T8,T13)</f>
        <v>0</v>
      </c>
      <c r="U37" s="455">
        <f>SUM(U8,U13)</f>
        <v>0</v>
      </c>
      <c r="V37" s="237">
        <f>SUM(V8,V13)</f>
        <v>0</v>
      </c>
      <c r="W37" s="56"/>
      <c r="X37" s="306">
        <f>SUM(E37:V37)</f>
        <v>504</v>
      </c>
      <c r="Y37" s="174"/>
      <c r="Z37" s="174"/>
      <c r="AA37" s="21">
        <f>SUM(AA8,AA13)</f>
        <v>36</v>
      </c>
      <c r="AB37" s="21">
        <f aca="true" t="shared" si="15" ref="AB37:AM37">SUM(AB8,AB13)</f>
        <v>36</v>
      </c>
      <c r="AC37" s="21">
        <f t="shared" si="15"/>
        <v>36</v>
      </c>
      <c r="AD37" s="21">
        <f t="shared" si="15"/>
        <v>36</v>
      </c>
      <c r="AE37" s="21">
        <f t="shared" si="15"/>
        <v>36</v>
      </c>
      <c r="AF37" s="21">
        <f t="shared" si="15"/>
        <v>36</v>
      </c>
      <c r="AG37" s="21">
        <f t="shared" si="15"/>
        <v>36</v>
      </c>
      <c r="AH37" s="21">
        <f t="shared" si="15"/>
        <v>36</v>
      </c>
      <c r="AI37" s="21">
        <f t="shared" si="15"/>
        <v>36</v>
      </c>
      <c r="AJ37" s="455">
        <f t="shared" si="15"/>
        <v>0</v>
      </c>
      <c r="AK37" s="455">
        <f t="shared" si="15"/>
        <v>0</v>
      </c>
      <c r="AL37" s="455">
        <f t="shared" si="15"/>
        <v>0</v>
      </c>
      <c r="AM37" s="455">
        <f t="shared" si="15"/>
        <v>0</v>
      </c>
      <c r="AN37" s="466"/>
      <c r="AO37" s="57">
        <f>SUM(AA37:AM37)</f>
        <v>324</v>
      </c>
      <c r="AP37" s="307"/>
      <c r="AQ37" s="307"/>
      <c r="AR37" s="307"/>
      <c r="AS37" s="307"/>
      <c r="AT37" s="308"/>
      <c r="AU37" s="308"/>
      <c r="AV37" s="308"/>
      <c r="AW37" s="308"/>
      <c r="AX37" s="309"/>
      <c r="AY37" s="3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10"/>
      <c r="BJ37" s="171">
        <f>SUM(BJ8,BJ13,)</f>
        <v>828</v>
      </c>
    </row>
  </sheetData>
  <sheetProtection selectLockedCells="1" selectUnlockedCells="1"/>
  <mergeCells count="92">
    <mergeCell ref="B28:B29"/>
    <mergeCell ref="C28:C29"/>
    <mergeCell ref="BE20:BE21"/>
    <mergeCell ref="D2:Q2"/>
    <mergeCell ref="BJ20:BJ21"/>
    <mergeCell ref="B24:B25"/>
    <mergeCell ref="C24:C25"/>
    <mergeCell ref="B26:B27"/>
    <mergeCell ref="C26:C27"/>
    <mergeCell ref="BF20:BF21"/>
    <mergeCell ref="BG20:BG21"/>
    <mergeCell ref="BH20:BH21"/>
    <mergeCell ref="BI20:BI21"/>
    <mergeCell ref="AX36:AY36"/>
    <mergeCell ref="AY20:AY21"/>
    <mergeCell ref="AZ20:AZ21"/>
    <mergeCell ref="BA20:BA21"/>
    <mergeCell ref="BB20:BB21"/>
    <mergeCell ref="BC20:BC21"/>
    <mergeCell ref="BD20:BD21"/>
    <mergeCell ref="AS20:AS21"/>
    <mergeCell ref="AT20:AT21"/>
    <mergeCell ref="AU20:AU21"/>
    <mergeCell ref="AV20:AV21"/>
    <mergeCell ref="AW20:AW21"/>
    <mergeCell ref="AX20:AX21"/>
    <mergeCell ref="AQ20:AQ21"/>
    <mergeCell ref="AN20:AN21"/>
    <mergeCell ref="AL20:AL21"/>
    <mergeCell ref="AK20:AK21"/>
    <mergeCell ref="AJ20:AJ21"/>
    <mergeCell ref="AR20:AR21"/>
    <mergeCell ref="AG20:AG21"/>
    <mergeCell ref="AM20:AM21"/>
    <mergeCell ref="AO20:AO21"/>
    <mergeCell ref="AI20:AI21"/>
    <mergeCell ref="AH20:AH21"/>
    <mergeCell ref="AP20:AP21"/>
    <mergeCell ref="AA20:AA21"/>
    <mergeCell ref="AB20:AB21"/>
    <mergeCell ref="AC20:AC21"/>
    <mergeCell ref="AD20:AD21"/>
    <mergeCell ref="AE20:AE21"/>
    <mergeCell ref="AF20:AF21"/>
    <mergeCell ref="V20:V21"/>
    <mergeCell ref="W20:W21"/>
    <mergeCell ref="U20:U21"/>
    <mergeCell ref="X20:X21"/>
    <mergeCell ref="Y20:Y21"/>
    <mergeCell ref="Z20:Z21"/>
    <mergeCell ref="O20:O21"/>
    <mergeCell ref="P20:P21"/>
    <mergeCell ref="Q20:Q21"/>
    <mergeCell ref="R20:R21"/>
    <mergeCell ref="S20:S21"/>
    <mergeCell ref="T20:T21"/>
    <mergeCell ref="A8:A37"/>
    <mergeCell ref="B20:B21"/>
    <mergeCell ref="C20:C21"/>
    <mergeCell ref="D20:D21"/>
    <mergeCell ref="E20:E21"/>
    <mergeCell ref="F20:F21"/>
    <mergeCell ref="B34:D34"/>
    <mergeCell ref="B35:D35"/>
    <mergeCell ref="B36:D36"/>
    <mergeCell ref="B37:D37"/>
    <mergeCell ref="AW3:AY3"/>
    <mergeCell ref="BA3:BD3"/>
    <mergeCell ref="BE3:BH3"/>
    <mergeCell ref="BJ3:BJ7"/>
    <mergeCell ref="E4:BI4"/>
    <mergeCell ref="E6:BI6"/>
    <mergeCell ref="N3:Q3"/>
    <mergeCell ref="S3:T3"/>
    <mergeCell ref="Z3:AC3"/>
    <mergeCell ref="AE3:AG3"/>
    <mergeCell ref="A3:A7"/>
    <mergeCell ref="B3:B7"/>
    <mergeCell ref="C3:C7"/>
    <mergeCell ref="D3:D7"/>
    <mergeCell ref="F3:H3"/>
    <mergeCell ref="J3:M3"/>
    <mergeCell ref="AI3:AL3"/>
    <mergeCell ref="AR3:AU3"/>
    <mergeCell ref="G20:G21"/>
    <mergeCell ref="H20:H21"/>
    <mergeCell ref="I20:I21"/>
    <mergeCell ref="J20:J21"/>
    <mergeCell ref="K20:K21"/>
    <mergeCell ref="L20:L21"/>
    <mergeCell ref="M20:M21"/>
    <mergeCell ref="N20:N21"/>
  </mergeCells>
  <printOptions/>
  <pageMargins left="0.39375" right="0.39375" top="0.39375" bottom="0.39375" header="0.5118055555555555" footer="0.5118055555555555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F1:S33"/>
  <sheetViews>
    <sheetView zoomScale="85" zoomScaleNormal="85" zoomScalePageLayoutView="0" workbookViewId="0" topLeftCell="A1">
      <selection activeCell="L31" sqref="L31"/>
    </sheetView>
  </sheetViews>
  <sheetFormatPr defaultColWidth="8.7109375" defaultRowHeight="12.75"/>
  <cols>
    <col min="1" max="4" width="8.7109375" style="1" customWidth="1"/>
    <col min="5" max="5" width="11.8515625" style="1" customWidth="1"/>
    <col min="6" max="6" width="8.7109375" style="1" customWidth="1"/>
    <col min="7" max="7" width="13.7109375" style="1" customWidth="1"/>
    <col min="8" max="16384" width="8.7109375" style="1" customWidth="1"/>
  </cols>
  <sheetData>
    <row r="1" spans="11:14" ht="12.75">
      <c r="K1" t="s">
        <v>191</v>
      </c>
      <c r="L1"/>
      <c r="M1"/>
      <c r="N1"/>
    </row>
    <row r="2" spans="11:14" ht="12.75">
      <c r="K2" t="s">
        <v>192</v>
      </c>
      <c r="L2"/>
      <c r="M2"/>
      <c r="N2"/>
    </row>
    <row r="3" spans="11:14" ht="12.75">
      <c r="K3" t="s">
        <v>193</v>
      </c>
      <c r="L3"/>
      <c r="M3"/>
      <c r="N3"/>
    </row>
    <row r="4" spans="11:14" ht="12.75">
      <c r="K4" t="s">
        <v>194</v>
      </c>
      <c r="L4" t="s">
        <v>195</v>
      </c>
      <c r="M4"/>
      <c r="N4"/>
    </row>
    <row r="5" spans="11:14" ht="12.75">
      <c r="K5" t="s">
        <v>198</v>
      </c>
      <c r="L5"/>
      <c r="M5"/>
      <c r="N5"/>
    </row>
    <row r="8" ht="14.25">
      <c r="H8" s="310" t="s">
        <v>127</v>
      </c>
    </row>
    <row r="9" ht="15">
      <c r="H9" s="311" t="s">
        <v>128</v>
      </c>
    </row>
    <row r="12" ht="15.75">
      <c r="H12" s="312" t="s">
        <v>129</v>
      </c>
    </row>
    <row r="13" ht="15.75">
      <c r="H13" s="312"/>
    </row>
    <row r="16" ht="15">
      <c r="H16" s="311"/>
    </row>
    <row r="17" ht="12.75">
      <c r="H17" s="313"/>
    </row>
    <row r="18" spans="6:8" ht="14.25">
      <c r="F18" s="313"/>
      <c r="H18" s="310" t="s">
        <v>130</v>
      </c>
    </row>
    <row r="19" spans="6:8" ht="12.75">
      <c r="F19" s="313"/>
      <c r="H19" s="313"/>
    </row>
    <row r="20" spans="7:19" ht="26.25" customHeight="1">
      <c r="G20" s="323">
        <v>38037</v>
      </c>
      <c r="H20" s="446" t="s">
        <v>140</v>
      </c>
      <c r="I20" s="446"/>
      <c r="J20" s="446"/>
      <c r="K20" s="446"/>
      <c r="L20" s="446"/>
      <c r="M20" s="446"/>
      <c r="N20" s="446"/>
      <c r="O20" s="446"/>
      <c r="P20" s="446"/>
      <c r="Q20" s="446"/>
      <c r="R20" s="446"/>
      <c r="S20" s="446"/>
    </row>
    <row r="21" ht="12.75">
      <c r="H21" s="313"/>
    </row>
    <row r="22" spans="9:11" ht="14.25">
      <c r="I22" s="444" t="s">
        <v>131</v>
      </c>
      <c r="J22" s="444"/>
      <c r="K22" s="444"/>
    </row>
    <row r="23" ht="12.75">
      <c r="G23" s="313"/>
    </row>
    <row r="24" ht="12.75">
      <c r="G24" s="313"/>
    </row>
    <row r="25" ht="12.75">
      <c r="G25" s="313"/>
    </row>
    <row r="26" spans="9:14" ht="12.75">
      <c r="I26" s="314" t="s">
        <v>132</v>
      </c>
      <c r="L26" s="445" t="s">
        <v>141</v>
      </c>
      <c r="M26" s="445"/>
      <c r="N26" s="445"/>
    </row>
    <row r="27" spans="9:14" ht="12.75">
      <c r="I27" s="1" t="s">
        <v>133</v>
      </c>
      <c r="L27" s="315" t="s">
        <v>134</v>
      </c>
      <c r="M27" s="315"/>
      <c r="N27" s="315"/>
    </row>
    <row r="28" spans="9:12" ht="12.75">
      <c r="I28" s="1" t="s">
        <v>135</v>
      </c>
      <c r="L28" s="1" t="s">
        <v>142</v>
      </c>
    </row>
    <row r="29" spans="9:14" ht="12.75">
      <c r="I29" s="1" t="s">
        <v>136</v>
      </c>
      <c r="L29" s="315" t="s">
        <v>137</v>
      </c>
      <c r="M29" s="315"/>
      <c r="N29" s="315"/>
    </row>
    <row r="30" spans="9:12" ht="12.75">
      <c r="I30" s="1" t="s">
        <v>188</v>
      </c>
      <c r="L30" s="1">
        <v>2019</v>
      </c>
    </row>
    <row r="32" ht="12.75">
      <c r="I32" s="1" t="s">
        <v>138</v>
      </c>
    </row>
    <row r="33" spans="9:14" ht="12.75">
      <c r="I33" s="1" t="s">
        <v>139</v>
      </c>
      <c r="L33" s="316" t="s">
        <v>190</v>
      </c>
      <c r="M33" s="316"/>
      <c r="N33" s="316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2019-02-05T07:01:17Z</cp:lastPrinted>
  <dcterms:created xsi:type="dcterms:W3CDTF">2018-10-25T12:59:32Z</dcterms:created>
  <dcterms:modified xsi:type="dcterms:W3CDTF">2021-01-18T11:21:05Z</dcterms:modified>
  <cp:category/>
  <cp:version/>
  <cp:contentType/>
  <cp:contentStatus/>
</cp:coreProperties>
</file>