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tabRatio="870" activeTab="3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.Print_Titles" localSheetId="1">'2 курс'!$3:$7</definedName>
    <definedName name="_xlnm.Print_Titles" localSheetId="2">'3 курс'!$3:$7</definedName>
  </definedNames>
  <calcPr fullCalcOnLoad="1" refMode="R1C1"/>
</workbook>
</file>

<file path=xl/sharedStrings.xml><?xml version="1.0" encoding="utf-8"?>
<sst xmlns="http://schemas.openxmlformats.org/spreadsheetml/2006/main" count="649" uniqueCount="239">
  <si>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</si>
  <si>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</si>
  <si>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</si>
  <si>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</si>
  <si>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</si>
  <si>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</si>
  <si>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</si>
  <si>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</si>
  <si>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</si>
  <si>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</si>
  <si>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</si>
  <si>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</si>
  <si>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</si>
  <si>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</si>
  <si>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</si>
  <si>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</si>
  <si>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</si>
  <si>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</si>
  <si>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</si>
  <si>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</si>
  <si>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</si>
  <si>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</si>
  <si>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</si>
  <si>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</si>
  <si>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</si>
  <si>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</si>
  <si>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</si>
  <si>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</si>
  <si>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</si>
  <si>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</si>
  <si>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</si>
  <si>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</si>
  <si>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</si>
  <si>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</si>
  <si>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</si>
  <si>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МДК.04.01</t>
  </si>
  <si>
    <t>ПМ.05</t>
  </si>
  <si>
    <t>Учебная практика</t>
  </si>
  <si>
    <t>ПДП.00</t>
  </si>
  <si>
    <t>ОП.11</t>
  </si>
  <si>
    <t>ОП.12</t>
  </si>
  <si>
    <t>МДК.05.01</t>
  </si>
  <si>
    <t>Планирование карьеры и профессионального роста</t>
  </si>
  <si>
    <t>Производственная практика</t>
  </si>
  <si>
    <t>УП.02</t>
  </si>
  <si>
    <t>ПП.02</t>
  </si>
  <si>
    <t>УП.03</t>
  </si>
  <si>
    <t>ПП.03</t>
  </si>
  <si>
    <t>ПП.04</t>
  </si>
  <si>
    <t>Общеобразовательный цикл</t>
  </si>
  <si>
    <t>Русский язык</t>
  </si>
  <si>
    <t>Э</t>
  </si>
  <si>
    <t>Литература</t>
  </si>
  <si>
    <t>Обществознание (вкл. экономику и право)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</si>
  <si>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</si>
  <si>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</si>
  <si>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</si>
  <si>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</si>
  <si>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</si>
  <si>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</si>
  <si>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</si>
  <si>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</si>
  <si>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</si>
  <si>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</si>
  <si>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</si>
  <si>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</si>
  <si>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</si>
  <si>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</si>
  <si>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</si>
  <si>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</si>
  <si>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</si>
  <si>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</si>
  <si>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</si>
  <si>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Учебная</t>
  </si>
  <si>
    <t>Производственная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</si>
  <si>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</si>
  <si>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</si>
  <si>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</si>
  <si>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</si>
  <si>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</si>
  <si>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</si>
  <si>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</si>
  <si>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</si>
  <si>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</si>
  <si>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</si>
  <si>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</si>
  <si>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</si>
  <si>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</si>
  <si>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</si>
  <si>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</si>
  <si>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</si>
  <si>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</si>
  <si>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</si>
  <si>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</si>
  <si>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</si>
  <si>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</si>
  <si>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</si>
  <si>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</si>
  <si>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</si>
  <si>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ОД.00</t>
  </si>
  <si>
    <t>2 курс</t>
  </si>
  <si>
    <t>ВТОРОЙ КУРС</t>
  </si>
  <si>
    <t>Картофо - геодезическое сопровождение земельно - имущественных отношений</t>
  </si>
  <si>
    <t>3 курс</t>
  </si>
  <si>
    <t>ТРЕТИЙ КУРС</t>
  </si>
  <si>
    <t>Эпм</t>
  </si>
  <si>
    <t>ПД</t>
  </si>
  <si>
    <t>ДП</t>
  </si>
  <si>
    <t>ЗЩ</t>
  </si>
  <si>
    <t>ЧЕТВЕРТЫЙ  КУРС</t>
  </si>
  <si>
    <t xml:space="preserve"> - 2/0/10/3</t>
  </si>
  <si>
    <t xml:space="preserve">Учебная практика
</t>
  </si>
  <si>
    <t xml:space="preserve"> -6/1/1/2</t>
  </si>
  <si>
    <t xml:space="preserve"> - 9/1//1/1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</si>
  <si>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</si>
  <si>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</si>
  <si>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</si>
  <si>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</si>
  <si>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</si>
  <si>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</si>
  <si>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</si>
  <si>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</si>
  <si>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</si>
  <si>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</si>
  <si>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</si>
  <si>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Обществознание (включая экономику и право</t>
  </si>
  <si>
    <t>Естествознание</t>
  </si>
  <si>
    <t>Георгафия</t>
  </si>
  <si>
    <t>Основы проектной и исследовательской деятельности</t>
  </si>
  <si>
    <t>Материаловедение</t>
  </si>
  <si>
    <t>Рисунок с основами перспективы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</si>
  <si>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</si>
  <si>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</si>
  <si>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</si>
  <si>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</si>
  <si>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</si>
  <si>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</si>
  <si>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</si>
  <si>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</si>
  <si>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</si>
  <si>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</si>
  <si>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</si>
  <si>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</si>
  <si>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</si>
  <si>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</si>
  <si>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</si>
  <si>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География</t>
  </si>
  <si>
    <t>ОУДп.10</t>
  </si>
  <si>
    <t>ОУД.14</t>
  </si>
  <si>
    <t>ОУД.16</t>
  </si>
  <si>
    <t>ОУД.17</t>
  </si>
  <si>
    <t>Экология</t>
  </si>
  <si>
    <t>Информационные обеспечение профессиональной деятельности</t>
  </si>
  <si>
    <t>Живопись с основами цветоведения</t>
  </si>
  <si>
    <t>ОП.05</t>
  </si>
  <si>
    <t>История дизайна</t>
  </si>
  <si>
    <t>История изобразительного искусства</t>
  </si>
  <si>
    <t>Основы ландшафтного дизайна</t>
  </si>
  <si>
    <t>Правовое обеспечение профессиональной деятельности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</si>
  <si>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</si>
  <si>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Дизайн-проектирование (композиция, макетирование, современные концепции в искусстве)</t>
  </si>
  <si>
    <t>МДК.01.02</t>
  </si>
  <si>
    <t>Основы проектной и компьютерной графики</t>
  </si>
  <si>
    <t>Выполнение художественно-оформительских работ</t>
  </si>
  <si>
    <t>Технология художественно-оформительских работ</t>
  </si>
  <si>
    <t>УП 05.01</t>
  </si>
  <si>
    <t>Выполнение подготовительных, шрифтовых и оформительских работ</t>
  </si>
  <si>
    <t>МДК.05.02</t>
  </si>
  <si>
    <t>Технология изготовления рекламно-агитационных материалов</t>
  </si>
  <si>
    <t>УП 05.02</t>
  </si>
  <si>
    <t>Создание наружной и внутренней рекламы по собственной композиции</t>
  </si>
  <si>
    <t>ПП.05</t>
  </si>
  <si>
    <t>ОУД.19</t>
  </si>
  <si>
    <t>УП.01.01</t>
  </si>
  <si>
    <t>УП.01.02</t>
  </si>
  <si>
    <t>МДК.01.03</t>
  </si>
  <si>
    <t>Методы расчета основных технико-экономических показателей проектирования</t>
  </si>
  <si>
    <t>УП.01.03</t>
  </si>
  <si>
    <t>ПМ.02</t>
  </si>
  <si>
    <t>Техническое исполнение художественно-конструкторских (дизайнерских) проектов в материале</t>
  </si>
  <si>
    <t>Выполнение художественно-конструкторских проектов в материале</t>
  </si>
  <si>
    <t>ОГСЭ.01</t>
  </si>
  <si>
    <t>Основы философии</t>
  </si>
  <si>
    <t>ЕН.02</t>
  </si>
  <si>
    <t>Экологические основы природопользования</t>
  </si>
  <si>
    <t>ОП.02</t>
  </si>
  <si>
    <t>Экономика организации</t>
  </si>
  <si>
    <t>Разработка презентационных материалов дизайн-проекта средствами компьютерной графики</t>
  </si>
  <si>
    <t>ПП.01</t>
  </si>
  <si>
    <t>Выполнение эталонов образцов объектов дизайна в макете, материале с учетом их формообразующих средств</t>
  </si>
  <si>
    <t>МДК.02.02</t>
  </si>
  <si>
    <t>Основы конструкторско-технологического обеспечения дизайна</t>
  </si>
  <si>
    <t>УП.02.02</t>
  </si>
  <si>
    <t>Контроль за изготовлением изделий в производстве в части соответствия их авторскому образцу</t>
  </si>
  <si>
    <t>Основы стандартизации, сертификации и метрологии</t>
  </si>
  <si>
    <t>МДК.03.02</t>
  </si>
  <si>
    <t>Основы управления качеством</t>
  </si>
  <si>
    <t>Организация работы коллектива исполнителей</t>
  </si>
  <si>
    <t>Основы менеджмента, управление персоналом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</si>
  <si>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</si>
  <si>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</si>
  <si>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</si>
  <si>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</si>
  <si>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</si>
  <si>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</si>
  <si>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</si>
  <si>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</si>
  <si>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</si>
  <si>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</si>
  <si>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</si>
  <si>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</si>
  <si>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</si>
  <si>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54.02.01 Дизайн (по отраслям)</t>
  </si>
  <si>
    <t>базовой  подготовки</t>
  </si>
  <si>
    <t>дизайнер</t>
  </si>
  <si>
    <t>гуманитарный</t>
  </si>
  <si>
    <t>54.02.01</t>
  </si>
  <si>
    <t>Дизайн (по отраслям)</t>
  </si>
  <si>
    <t>ОУДп.01.01</t>
  </si>
  <si>
    <t>ОУДп.01.02</t>
  </si>
  <si>
    <t>ОУД.02</t>
  </si>
  <si>
    <t>ОУД.03</t>
  </si>
  <si>
    <t>ОУДп.04</t>
  </si>
  <si>
    <t>ОУД.05</t>
  </si>
  <si>
    <t>ОУД.06</t>
  </si>
  <si>
    <t>ОУД.07</t>
  </si>
  <si>
    <t>ОУДд.18</t>
  </si>
  <si>
    <t>4 курс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</si>
  <si>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</si>
  <si>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</si>
  <si>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</si>
  <si>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</si>
  <si>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</si>
  <si>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</si>
  <si>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2017г.</t>
  </si>
  <si>
    <t xml:space="preserve">Информатика </t>
  </si>
  <si>
    <t>Выполненте эталонов образцов объектов дизайна в макете, материале с учетом их формообразующих свойств</t>
  </si>
  <si>
    <t>УП.02.01</t>
  </si>
  <si>
    <t>Разработка дизайнерских проектов промышленной продукции, предметно-пространственных комплексов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</si>
</sst>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 Cyr"/>
      <family val="0"/>
    </font>
    <font>
      <b/>
      <i/>
      <sz val="9"/>
      <color indexed="12"/>
      <name val="Arial Cyr"/>
      <family val="0"/>
    </font>
    <font>
      <sz val="8"/>
      <color indexed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62"/>
      <name val="Arial Cyr"/>
      <family val="0"/>
    </font>
    <font>
      <b/>
      <i/>
      <sz val="9"/>
      <color indexed="6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 diagonalUp="1">
      <left style="thin"/>
      <right style="thin"/>
      <top style="thin"/>
      <bottom style="medium"/>
      <diagonal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1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4" fillId="34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textRotation="90"/>
    </xf>
    <xf numFmtId="0" fontId="3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5" borderId="11" xfId="0" applyFont="1" applyFill="1" applyBorder="1" applyAlignment="1">
      <alignment vertical="top"/>
    </xf>
    <xf numFmtId="1" fontId="4" fillId="35" borderId="16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8" fillId="0" borderId="11" xfId="0" applyFont="1" applyBorder="1" applyAlignment="1">
      <alignment vertical="center"/>
    </xf>
    <xf numFmtId="0" fontId="4" fillId="35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1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horizontal="center" textRotation="90" wrapText="1"/>
    </xf>
    <xf numFmtId="0" fontId="4" fillId="36" borderId="14" xfId="0" applyFont="1" applyFill="1" applyBorder="1" applyAlignment="1">
      <alignment horizontal="center" textRotation="90" wrapText="1"/>
    </xf>
    <xf numFmtId="0" fontId="3" fillId="0" borderId="25" xfId="0" applyFont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/>
    </xf>
    <xf numFmtId="1" fontId="6" fillId="35" borderId="13" xfId="0" applyNumberFormat="1" applyFont="1" applyFill="1" applyBorder="1" applyAlignment="1">
      <alignment vertical="center"/>
    </xf>
    <xf numFmtId="1" fontId="6" fillId="35" borderId="13" xfId="0" applyNumberFormat="1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1" fontId="10" fillId="35" borderId="16" xfId="0" applyNumberFormat="1" applyFont="1" applyFill="1" applyBorder="1" applyAlignment="1">
      <alignment vertical="center"/>
    </xf>
    <xf numFmtId="1" fontId="7" fillId="35" borderId="16" xfId="0" applyNumberFormat="1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 wrapText="1"/>
    </xf>
    <xf numFmtId="1" fontId="7" fillId="35" borderId="16" xfId="0" applyNumberFormat="1" applyFont="1" applyFill="1" applyBorder="1" applyAlignment="1">
      <alignment vertical="center"/>
    </xf>
    <xf numFmtId="0" fontId="7" fillId="35" borderId="3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vertical="center"/>
    </xf>
    <xf numFmtId="164" fontId="11" fillId="35" borderId="17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4" fontId="12" fillId="35" borderId="1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64" fontId="11" fillId="35" borderId="23" xfId="0" applyNumberFormat="1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/>
    </xf>
    <xf numFmtId="164" fontId="8" fillId="33" borderId="23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vertical="center"/>
    </xf>
    <xf numFmtId="0" fontId="0" fillId="0" borderId="34" xfId="0" applyBorder="1" applyAlignment="1">
      <alignment horizontal="center" vertical="center" textRotation="90"/>
    </xf>
    <xf numFmtId="0" fontId="4" fillId="36" borderId="29" xfId="0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11" fillId="35" borderId="29" xfId="0" applyNumberFormat="1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35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vertical="center"/>
    </xf>
    <xf numFmtId="1" fontId="11" fillId="0" borderId="16" xfId="0" applyNumberFormat="1" applyFont="1" applyBorder="1" applyAlignment="1">
      <alignment horizontal="center" vertical="center"/>
    </xf>
    <xf numFmtId="1" fontId="11" fillId="36" borderId="16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" fontId="11" fillId="36" borderId="30" xfId="0" applyNumberFormat="1" applyFont="1" applyFill="1" applyBorder="1" applyAlignment="1">
      <alignment vertical="center"/>
    </xf>
    <xf numFmtId="0" fontId="4" fillId="36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textRotation="90"/>
    </xf>
    <xf numFmtId="0" fontId="3" fillId="34" borderId="1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4" fillId="36" borderId="28" xfId="0" applyNumberFormat="1" applyFont="1" applyFill="1" applyBorder="1" applyAlignment="1">
      <alignment/>
    </xf>
    <xf numFmtId="1" fontId="17" fillId="35" borderId="16" xfId="0" applyNumberFormat="1" applyFont="1" applyFill="1" applyBorder="1" applyAlignment="1">
      <alignment horizontal="center" vertical="center"/>
    </xf>
    <xf numFmtId="1" fontId="7" fillId="36" borderId="30" xfId="0" applyNumberFormat="1" applyFont="1" applyFill="1" applyBorder="1" applyAlignment="1">
      <alignment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35" borderId="17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1" fontId="0" fillId="37" borderId="17" xfId="0" applyNumberFormat="1" applyFill="1" applyBorder="1" applyAlignment="1">
      <alignment horizontal="center" vertical="center"/>
    </xf>
    <xf numFmtId="1" fontId="11" fillId="35" borderId="17" xfId="0" applyNumberFormat="1" applyFont="1" applyFill="1" applyBorder="1" applyAlignment="1">
      <alignment horizontal="center" vertical="center"/>
    </xf>
    <xf numFmtId="1" fontId="13" fillId="36" borderId="17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7" borderId="17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1" fontId="4" fillId="35" borderId="29" xfId="0" applyNumberFormat="1" applyFont="1" applyFill="1" applyBorder="1" applyAlignment="1">
      <alignment horizontal="center" vertical="center"/>
    </xf>
    <xf numFmtId="1" fontId="4" fillId="34" borderId="38" xfId="0" applyNumberFormat="1" applyFon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1" fontId="17" fillId="34" borderId="10" xfId="0" applyNumberFormat="1" applyFont="1" applyFill="1" applyBorder="1" applyAlignment="1">
      <alignment horizontal="center" vertical="center"/>
    </xf>
    <xf numFmtId="1" fontId="7" fillId="35" borderId="17" xfId="0" applyNumberFormat="1" applyFont="1" applyFill="1" applyBorder="1" applyAlignment="1">
      <alignment horizontal="center" vertical="center"/>
    </xf>
    <xf numFmtId="1" fontId="4" fillId="35" borderId="23" xfId="0" applyNumberFormat="1" applyFont="1" applyFill="1" applyBorder="1" applyAlignment="1">
      <alignment horizontal="center" vertical="center"/>
    </xf>
    <xf numFmtId="1" fontId="13" fillId="36" borderId="23" xfId="0" applyNumberFormat="1" applyFont="1" applyFill="1" applyBorder="1" applyAlignment="1">
      <alignment horizontal="center" vertical="center"/>
    </xf>
    <xf numFmtId="1" fontId="8" fillId="33" borderId="23" xfId="0" applyNumberFormat="1" applyFont="1" applyFill="1" applyBorder="1" applyAlignment="1">
      <alignment horizontal="center" vertical="center"/>
    </xf>
    <xf numFmtId="1" fontId="0" fillId="37" borderId="23" xfId="0" applyNumberForma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vertical="center"/>
    </xf>
    <xf numFmtId="1" fontId="7" fillId="35" borderId="20" xfId="0" applyNumberFormat="1" applyFont="1" applyFill="1" applyBorder="1" applyAlignment="1">
      <alignment horizontal="center" vertical="center"/>
    </xf>
    <xf numFmtId="1" fontId="4" fillId="35" borderId="36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36" borderId="30" xfId="0" applyFont="1" applyFill="1" applyBorder="1" applyAlignment="1">
      <alignment/>
    </xf>
    <xf numFmtId="1" fontId="17" fillId="0" borderId="16" xfId="0" applyNumberFormat="1" applyFont="1" applyBorder="1" applyAlignment="1">
      <alignment horizontal="center" vertical="center"/>
    </xf>
    <xf numFmtId="1" fontId="17" fillId="37" borderId="16" xfId="0" applyNumberFormat="1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/>
    </xf>
    <xf numFmtId="1" fontId="0" fillId="34" borderId="17" xfId="0" applyNumberFormat="1" applyFill="1" applyBorder="1" applyAlignment="1">
      <alignment horizontal="center" vertical="center"/>
    </xf>
    <xf numFmtId="0" fontId="0" fillId="36" borderId="30" xfId="0" applyFill="1" applyBorder="1" applyAlignment="1">
      <alignment/>
    </xf>
    <xf numFmtId="1" fontId="4" fillId="33" borderId="23" xfId="0" applyNumberFormat="1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34" borderId="23" xfId="0" applyNumberForma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1" fontId="4" fillId="37" borderId="1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4" fillId="33" borderId="32" xfId="0" applyNumberFormat="1" applyFont="1" applyFill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37" borderId="20" xfId="0" applyNumberFormat="1" applyFont="1" applyFill="1" applyBorder="1" applyAlignment="1">
      <alignment horizontal="center" vertical="center"/>
    </xf>
    <xf numFmtId="1" fontId="6" fillId="34" borderId="36" xfId="0" applyNumberFormat="1" applyFont="1" applyFill="1" applyBorder="1" applyAlignment="1">
      <alignment horizontal="center" vertical="center"/>
    </xf>
    <xf numFmtId="1" fontId="4" fillId="36" borderId="37" xfId="0" applyNumberFormat="1" applyFont="1" applyFill="1" applyBorder="1" applyAlignment="1">
      <alignment vertical="center"/>
    </xf>
    <xf numFmtId="1" fontId="4" fillId="35" borderId="17" xfId="0" applyNumberFormat="1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1" fontId="4" fillId="35" borderId="16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/>
    </xf>
    <xf numFmtId="1" fontId="6" fillId="36" borderId="30" xfId="0" applyNumberFormat="1" applyFont="1" applyFill="1" applyBorder="1" applyAlignment="1">
      <alignment horizontal="center" vertical="center"/>
    </xf>
    <xf numFmtId="1" fontId="13" fillId="36" borderId="30" xfId="0" applyNumberFormat="1" applyFont="1" applyFill="1" applyBorder="1" applyAlignment="1">
      <alignment horizontal="center" vertical="center"/>
    </xf>
    <xf numFmtId="1" fontId="0" fillId="38" borderId="16" xfId="0" applyNumberFormat="1" applyFill="1" applyBorder="1" applyAlignment="1">
      <alignment/>
    </xf>
    <xf numFmtId="1" fontId="0" fillId="38" borderId="17" xfId="0" applyNumberFormat="1" applyFill="1" applyBorder="1" applyAlignment="1">
      <alignment/>
    </xf>
    <xf numFmtId="1" fontId="0" fillId="39" borderId="17" xfId="0" applyNumberFormat="1" applyFill="1" applyBorder="1" applyAlignment="1">
      <alignment/>
    </xf>
    <xf numFmtId="1" fontId="0" fillId="40" borderId="17" xfId="0" applyNumberFormat="1" applyFill="1" applyBorder="1" applyAlignment="1">
      <alignment/>
    </xf>
    <xf numFmtId="1" fontId="0" fillId="41" borderId="17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/>
    </xf>
    <xf numFmtId="1" fontId="4" fillId="38" borderId="16" xfId="0" applyNumberFormat="1" applyFont="1" applyFill="1" applyBorder="1" applyAlignment="1">
      <alignment horizontal="center" vertical="center"/>
    </xf>
    <xf numFmtId="1" fontId="4" fillId="39" borderId="17" xfId="0" applyNumberFormat="1" applyFont="1" applyFill="1" applyBorder="1" applyAlignment="1">
      <alignment/>
    </xf>
    <xf numFmtId="1" fontId="4" fillId="40" borderId="17" xfId="0" applyNumberFormat="1" applyFont="1" applyFill="1" applyBorder="1" applyAlignment="1">
      <alignment/>
    </xf>
    <xf numFmtId="1" fontId="4" fillId="41" borderId="17" xfId="0" applyNumberFormat="1" applyFont="1" applyFill="1" applyBorder="1" applyAlignment="1">
      <alignment/>
    </xf>
    <xf numFmtId="1" fontId="4" fillId="0" borderId="19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" fontId="11" fillId="0" borderId="41" xfId="0" applyNumberFormat="1" applyFont="1" applyBorder="1" applyAlignment="1">
      <alignment horizontal="center" vertical="center"/>
    </xf>
    <xf numFmtId="1" fontId="11" fillId="38" borderId="16" xfId="0" applyNumberFormat="1" applyFont="1" applyFill="1" applyBorder="1" applyAlignment="1">
      <alignment horizontal="center" vertical="center"/>
    </xf>
    <xf numFmtId="1" fontId="0" fillId="34" borderId="17" xfId="0" applyNumberFormat="1" applyFill="1" applyBorder="1" applyAlignment="1">
      <alignment/>
    </xf>
    <xf numFmtId="0" fontId="0" fillId="0" borderId="27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38" borderId="20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6" fillId="36" borderId="37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1" fontId="4" fillId="33" borderId="29" xfId="0" applyNumberFormat="1" applyFont="1" applyFill="1" applyBorder="1" applyAlignment="1">
      <alignment/>
    </xf>
    <xf numFmtId="1" fontId="6" fillId="36" borderId="29" xfId="0" applyNumberFormat="1" applyFont="1" applyFill="1" applyBorder="1" applyAlignment="1">
      <alignment horizontal="center" vertical="center"/>
    </xf>
    <xf numFmtId="1" fontId="4" fillId="39" borderId="29" xfId="0" applyNumberFormat="1" applyFont="1" applyFill="1" applyBorder="1" applyAlignment="1">
      <alignment/>
    </xf>
    <xf numFmtId="1" fontId="4" fillId="40" borderId="29" xfId="0" applyNumberFormat="1" applyFont="1" applyFill="1" applyBorder="1" applyAlignment="1">
      <alignment/>
    </xf>
    <xf numFmtId="1" fontId="4" fillId="41" borderId="29" xfId="0" applyNumberFormat="1" applyFont="1" applyFill="1" applyBorder="1" applyAlignment="1">
      <alignment/>
    </xf>
    <xf numFmtId="1" fontId="4" fillId="0" borderId="29" xfId="0" applyNumberFormat="1" applyFont="1" applyBorder="1" applyAlignment="1">
      <alignment/>
    </xf>
    <xf numFmtId="1" fontId="4" fillId="0" borderId="39" xfId="0" applyNumberFormat="1" applyFont="1" applyBorder="1" applyAlignment="1">
      <alignment/>
    </xf>
    <xf numFmtId="1" fontId="6" fillId="36" borderId="4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39" borderId="23" xfId="0" applyNumberFormat="1" applyFill="1" applyBorder="1" applyAlignment="1">
      <alignment/>
    </xf>
    <xf numFmtId="1" fontId="0" fillId="40" borderId="23" xfId="0" applyNumberFormat="1" applyFill="1" applyBorder="1" applyAlignment="1">
      <alignment/>
    </xf>
    <xf numFmtId="1" fontId="0" fillId="41" borderId="23" xfId="0" applyNumberFormat="1" applyFill="1" applyBorder="1" applyAlignment="1">
      <alignment/>
    </xf>
    <xf numFmtId="0" fontId="4" fillId="0" borderId="44" xfId="0" applyFont="1" applyBorder="1" applyAlignment="1">
      <alignment vertical="center" wrapText="1"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38" borderId="46" xfId="0" applyNumberFormat="1" applyFill="1" applyBorder="1" applyAlignment="1">
      <alignment/>
    </xf>
    <xf numFmtId="1" fontId="0" fillId="34" borderId="46" xfId="0" applyNumberFormat="1" applyFill="1" applyBorder="1" applyAlignment="1">
      <alignment/>
    </xf>
    <xf numFmtId="1" fontId="4" fillId="33" borderId="46" xfId="0" applyNumberFormat="1" applyFont="1" applyFill="1" applyBorder="1" applyAlignment="1">
      <alignment/>
    </xf>
    <xf numFmtId="1" fontId="15" fillId="39" borderId="46" xfId="0" applyNumberFormat="1" applyFont="1" applyFill="1" applyBorder="1" applyAlignment="1">
      <alignment/>
    </xf>
    <xf numFmtId="1" fontId="0" fillId="40" borderId="46" xfId="0" applyNumberFormat="1" applyFill="1" applyBorder="1" applyAlignment="1">
      <alignment/>
    </xf>
    <xf numFmtId="1" fontId="0" fillId="41" borderId="46" xfId="0" applyNumberFormat="1" applyFill="1" applyBorder="1" applyAlignment="1">
      <alignment/>
    </xf>
    <xf numFmtId="0" fontId="0" fillId="36" borderId="47" xfId="0" applyFill="1" applyBorder="1" applyAlignment="1">
      <alignment horizontal="center" vertical="center"/>
    </xf>
    <xf numFmtId="1" fontId="0" fillId="0" borderId="4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38" borderId="35" xfId="0" applyNumberFormat="1" applyFill="1" applyBorder="1" applyAlignment="1">
      <alignment/>
    </xf>
    <xf numFmtId="1" fontId="0" fillId="34" borderId="35" xfId="0" applyNumberFormat="1" applyFill="1" applyBorder="1" applyAlignment="1">
      <alignment/>
    </xf>
    <xf numFmtId="1" fontId="4" fillId="33" borderId="35" xfId="0" applyNumberFormat="1" applyFont="1" applyFill="1" applyBorder="1" applyAlignment="1">
      <alignment/>
    </xf>
    <xf numFmtId="1" fontId="0" fillId="39" borderId="35" xfId="0" applyNumberFormat="1" applyFill="1" applyBorder="1" applyAlignment="1">
      <alignment/>
    </xf>
    <xf numFmtId="1" fontId="0" fillId="40" borderId="35" xfId="0" applyNumberFormat="1" applyFill="1" applyBorder="1" applyAlignment="1">
      <alignment/>
    </xf>
    <xf numFmtId="1" fontId="0" fillId="41" borderId="35" xfId="0" applyNumberFormat="1" applyFill="1" applyBorder="1" applyAlignment="1">
      <alignment/>
    </xf>
    <xf numFmtId="0" fontId="0" fillId="36" borderId="21" xfId="0" applyFill="1" applyBorder="1" applyAlignment="1">
      <alignment horizontal="center" vertical="center"/>
    </xf>
    <xf numFmtId="1" fontId="15" fillId="40" borderId="17" xfId="0" applyNumberFormat="1" applyFont="1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/>
    </xf>
    <xf numFmtId="1" fontId="4" fillId="39" borderId="14" xfId="0" applyNumberFormat="1" applyFont="1" applyFill="1" applyBorder="1" applyAlignment="1">
      <alignment/>
    </xf>
    <xf numFmtId="1" fontId="4" fillId="40" borderId="14" xfId="0" applyNumberFormat="1" applyFont="1" applyFill="1" applyBorder="1" applyAlignment="1">
      <alignment/>
    </xf>
    <xf numFmtId="1" fontId="4" fillId="41" borderId="14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7" fillId="38" borderId="16" xfId="0" applyNumberFormat="1" applyFont="1" applyFill="1" applyBorder="1" applyAlignment="1">
      <alignment horizontal="center" vertical="center"/>
    </xf>
    <xf numFmtId="1" fontId="17" fillId="34" borderId="17" xfId="0" applyNumberFormat="1" applyFont="1" applyFill="1" applyBorder="1" applyAlignment="1">
      <alignment horizontal="center" vertical="center"/>
    </xf>
    <xf numFmtId="1" fontId="18" fillId="39" borderId="17" xfId="0" applyNumberFormat="1" applyFont="1" applyFill="1" applyBorder="1" applyAlignment="1">
      <alignment/>
    </xf>
    <xf numFmtId="1" fontId="18" fillId="40" borderId="17" xfId="0" applyNumberFormat="1" applyFont="1" applyFill="1" applyBorder="1" applyAlignment="1">
      <alignment/>
    </xf>
    <xf numFmtId="1" fontId="18" fillId="41" borderId="17" xfId="0" applyNumberFormat="1" applyFont="1" applyFill="1" applyBorder="1" applyAlignment="1">
      <alignment/>
    </xf>
    <xf numFmtId="1" fontId="18" fillId="0" borderId="17" xfId="0" applyNumberFormat="1" applyFont="1" applyBorder="1" applyAlignment="1">
      <alignment/>
    </xf>
    <xf numFmtId="1" fontId="18" fillId="0" borderId="19" xfId="0" applyNumberFormat="1" applyFont="1" applyBorder="1" applyAlignment="1">
      <alignment/>
    </xf>
    <xf numFmtId="1" fontId="17" fillId="36" borderId="30" xfId="0" applyNumberFormat="1" applyFont="1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38" borderId="20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/>
    </xf>
    <xf numFmtId="1" fontId="4" fillId="40" borderId="10" xfId="0" applyNumberFormat="1" applyFont="1" applyFill="1" applyBorder="1" applyAlignment="1">
      <alignment/>
    </xf>
    <xf numFmtId="1" fontId="4" fillId="41" borderId="10" xfId="0" applyNumberFormat="1" applyFont="1" applyFill="1" applyBorder="1" applyAlignment="1">
      <alignment/>
    </xf>
    <xf numFmtId="1" fontId="4" fillId="0" borderId="36" xfId="0" applyNumberFormat="1" applyFont="1" applyBorder="1" applyAlignment="1">
      <alignment/>
    </xf>
    <xf numFmtId="1" fontId="4" fillId="36" borderId="37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/>
    </xf>
    <xf numFmtId="1" fontId="17" fillId="33" borderId="16" xfId="0" applyNumberFormat="1" applyFont="1" applyFill="1" applyBorder="1" applyAlignment="1">
      <alignment horizontal="center" vertical="center"/>
    </xf>
    <xf numFmtId="1" fontId="18" fillId="33" borderId="17" xfId="0" applyNumberFormat="1" applyFont="1" applyFill="1" applyBorder="1" applyAlignment="1">
      <alignment horizontal="center" vertical="center"/>
    </xf>
    <xf numFmtId="1" fontId="18" fillId="35" borderId="17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/>
    </xf>
    <xf numFmtId="1" fontId="4" fillId="37" borderId="38" xfId="0" applyNumberFormat="1" applyFont="1" applyFill="1" applyBorder="1" applyAlignment="1">
      <alignment horizontal="center" vertical="center"/>
    </xf>
    <xf numFmtId="1" fontId="4" fillId="34" borderId="39" xfId="0" applyNumberFormat="1" applyFont="1" applyFill="1" applyBorder="1" applyAlignment="1">
      <alignment horizontal="center" vertical="center"/>
    </xf>
    <xf numFmtId="1" fontId="4" fillId="33" borderId="42" xfId="0" applyNumberFormat="1" applyFont="1" applyFill="1" applyBorder="1" applyAlignment="1">
      <alignment horizontal="center" vertical="center"/>
    </xf>
    <xf numFmtId="1" fontId="4" fillId="36" borderId="43" xfId="0" applyNumberFormat="1" applyFont="1" applyFill="1" applyBorder="1" applyAlignment="1">
      <alignment vertical="center"/>
    </xf>
    <xf numFmtId="1" fontId="4" fillId="33" borderId="36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1" fontId="17" fillId="34" borderId="19" xfId="0" applyNumberFormat="1" applyFont="1" applyFill="1" applyBorder="1" applyAlignment="1">
      <alignment horizontal="center" vertical="center"/>
    </xf>
    <xf numFmtId="1" fontId="17" fillId="36" borderId="30" xfId="0" applyNumberFormat="1" applyFont="1" applyFill="1" applyBorder="1" applyAlignment="1">
      <alignment vertical="center"/>
    </xf>
    <xf numFmtId="1" fontId="4" fillId="0" borderId="38" xfId="0" applyNumberFormat="1" applyFont="1" applyBorder="1" applyAlignment="1">
      <alignment horizontal="center" vertical="center"/>
    </xf>
    <xf numFmtId="1" fontId="7" fillId="36" borderId="37" xfId="0" applyNumberFormat="1" applyFont="1" applyFill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1" fontId="4" fillId="35" borderId="29" xfId="0" applyNumberFormat="1" applyFont="1" applyFill="1" applyBorder="1" applyAlignment="1">
      <alignment horizontal="center" vertical="center" wrapText="1"/>
    </xf>
    <xf numFmtId="1" fontId="11" fillId="42" borderId="16" xfId="0" applyNumberFormat="1" applyFont="1" applyFill="1" applyBorder="1" applyAlignment="1">
      <alignment horizontal="center" vertical="center"/>
    </xf>
    <xf numFmtId="1" fontId="4" fillId="42" borderId="20" xfId="0" applyNumberFormat="1" applyFont="1" applyFill="1" applyBorder="1" applyAlignment="1">
      <alignment horizontal="center" vertical="center"/>
    </xf>
    <xf numFmtId="1" fontId="11" fillId="42" borderId="17" xfId="0" applyNumberFormat="1" applyFont="1" applyFill="1" applyBorder="1" applyAlignment="1">
      <alignment horizontal="center" vertical="center"/>
    </xf>
    <xf numFmtId="1" fontId="4" fillId="42" borderId="10" xfId="0" applyNumberFormat="1" applyFont="1" applyFill="1" applyBorder="1" applyAlignment="1">
      <alignment horizontal="center" vertical="center"/>
    </xf>
    <xf numFmtId="1" fontId="0" fillId="42" borderId="17" xfId="0" applyNumberFormat="1" applyFill="1" applyBorder="1" applyAlignment="1">
      <alignment horizontal="center" vertical="center"/>
    </xf>
    <xf numFmtId="1" fontId="0" fillId="38" borderId="16" xfId="0" applyNumberFormat="1" applyFill="1" applyBorder="1" applyAlignment="1">
      <alignment horizontal="center" vertical="center"/>
    </xf>
    <xf numFmtId="1" fontId="0" fillId="38" borderId="17" xfId="0" applyNumberFormat="1" applyFill="1" applyBorder="1" applyAlignment="1">
      <alignment horizontal="center" vertical="center"/>
    </xf>
    <xf numFmtId="1" fontId="0" fillId="42" borderId="10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8" borderId="20" xfId="0" applyNumberFormat="1" applyFill="1" applyBorder="1" applyAlignment="1">
      <alignment horizontal="center" vertical="center"/>
    </xf>
    <xf numFmtId="0" fontId="17" fillId="35" borderId="11" xfId="0" applyFont="1" applyFill="1" applyBorder="1" applyAlignment="1">
      <alignment vertical="top"/>
    </xf>
    <xf numFmtId="0" fontId="18" fillId="35" borderId="11" xfId="0" applyFont="1" applyFill="1" applyBorder="1" applyAlignment="1">
      <alignment/>
    </xf>
    <xf numFmtId="1" fontId="17" fillId="33" borderId="16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7" fillId="0" borderId="11" xfId="0" applyFont="1" applyBorder="1" applyAlignment="1">
      <alignment vertical="center"/>
    </xf>
    <xf numFmtId="1" fontId="4" fillId="33" borderId="38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1" fontId="17" fillId="35" borderId="17" xfId="0" applyNumberFormat="1" applyFont="1" applyFill="1" applyBorder="1" applyAlignment="1">
      <alignment horizontal="center" vertical="center"/>
    </xf>
    <xf numFmtId="1" fontId="17" fillId="33" borderId="17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4" fillId="35" borderId="52" xfId="0" applyNumberFormat="1" applyFont="1" applyFill="1" applyBorder="1" applyAlignment="1">
      <alignment horizontal="center" vertical="center"/>
    </xf>
    <xf numFmtId="1" fontId="17" fillId="34" borderId="23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/>
    </xf>
    <xf numFmtId="1" fontId="4" fillId="33" borderId="31" xfId="0" applyNumberFormat="1" applyFont="1" applyFill="1" applyBorder="1" applyAlignment="1">
      <alignment horizontal="center" vertical="center"/>
    </xf>
    <xf numFmtId="164" fontId="6" fillId="35" borderId="35" xfId="0" applyNumberFormat="1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vertical="center"/>
    </xf>
    <xf numFmtId="1" fontId="17" fillId="33" borderId="2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19" fillId="36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56" xfId="0" applyBorder="1" applyAlignment="1">
      <alignment/>
    </xf>
    <xf numFmtId="1" fontId="19" fillId="36" borderId="17" xfId="0" applyNumberFormat="1" applyFont="1" applyFill="1" applyBorder="1" applyAlignment="1">
      <alignment horizontal="center" vertical="center"/>
    </xf>
    <xf numFmtId="1" fontId="18" fillId="35" borderId="17" xfId="0" applyNumberFormat="1" applyFont="1" applyFill="1" applyBorder="1" applyAlignment="1">
      <alignment/>
    </xf>
    <xf numFmtId="0" fontId="16" fillId="0" borderId="57" xfId="0" applyFont="1" applyBorder="1" applyAlignment="1">
      <alignment horizontal="right"/>
    </xf>
    <xf numFmtId="0" fontId="16" fillId="0" borderId="57" xfId="0" applyFont="1" applyBorder="1" applyAlignment="1">
      <alignment horizontal="left" vertical="top"/>
    </xf>
    <xf numFmtId="1" fontId="11" fillId="36" borderId="23" xfId="0" applyNumberFormat="1" applyFont="1" applyFill="1" applyBorder="1" applyAlignment="1">
      <alignment horizontal="center" vertical="center"/>
    </xf>
    <xf numFmtId="1" fontId="11" fillId="36" borderId="17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4" fillId="36" borderId="38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37" borderId="16" xfId="0" applyNumberFormat="1" applyFont="1" applyFill="1" applyBorder="1" applyAlignment="1">
      <alignment horizontal="center" vertical="center"/>
    </xf>
    <xf numFmtId="1" fontId="17" fillId="33" borderId="41" xfId="0" applyNumberFormat="1" applyFont="1" applyFill="1" applyBorder="1" applyAlignment="1">
      <alignment horizontal="center" vertical="center"/>
    </xf>
    <xf numFmtId="1" fontId="14" fillId="35" borderId="23" xfId="0" applyNumberFormat="1" applyFont="1" applyFill="1" applyBorder="1" applyAlignment="1">
      <alignment horizontal="center" vertical="center"/>
    </xf>
    <xf numFmtId="1" fontId="8" fillId="37" borderId="23" xfId="0" applyNumberFormat="1" applyFon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8" fillId="33" borderId="29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33" borderId="32" xfId="0" applyNumberFormat="1" applyFill="1" applyBorder="1" applyAlignment="1">
      <alignment horizontal="center" vertical="center"/>
    </xf>
    <xf numFmtId="1" fontId="4" fillId="35" borderId="58" xfId="0" applyNumberFormat="1" applyFon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4" fillId="35" borderId="24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17" fillId="34" borderId="2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1" fontId="0" fillId="0" borderId="3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17" fillId="0" borderId="38" xfId="0" applyNumberFormat="1" applyFont="1" applyFill="1" applyBorder="1" applyAlignment="1">
      <alignment horizontal="center" vertical="center"/>
    </xf>
    <xf numFmtId="1" fontId="7" fillId="35" borderId="38" xfId="0" applyNumberFormat="1" applyFon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1" fontId="17" fillId="37" borderId="38" xfId="0" applyNumberFormat="1" applyFont="1" applyFill="1" applyBorder="1" applyAlignment="1">
      <alignment horizontal="center" vertical="center"/>
    </xf>
    <xf numFmtId="1" fontId="17" fillId="33" borderId="38" xfId="0" applyNumberFormat="1" applyFont="1" applyFill="1" applyBorder="1" applyAlignment="1">
      <alignment horizontal="center" vertical="center"/>
    </xf>
    <xf numFmtId="1" fontId="17" fillId="33" borderId="59" xfId="0" applyNumberFormat="1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vertical="center"/>
    </xf>
    <xf numFmtId="1" fontId="17" fillId="35" borderId="20" xfId="0" applyNumberFormat="1" applyFont="1" applyFill="1" applyBorder="1" applyAlignment="1">
      <alignment horizontal="center" vertical="center"/>
    </xf>
    <xf numFmtId="1" fontId="17" fillId="37" borderId="20" xfId="0" applyNumberFormat="1" applyFont="1" applyFill="1" applyBorder="1" applyAlignment="1">
      <alignment horizontal="center" vertical="center"/>
    </xf>
    <xf numFmtId="1" fontId="17" fillId="35" borderId="50" xfId="0" applyNumberFormat="1" applyFont="1" applyFill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1" fontId="0" fillId="37" borderId="29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1" fontId="17" fillId="35" borderId="26" xfId="0" applyNumberFormat="1" applyFont="1" applyFill="1" applyBorder="1" applyAlignment="1">
      <alignment horizontal="center" vertical="center"/>
    </xf>
    <xf numFmtId="1" fontId="4" fillId="35" borderId="27" xfId="0" applyNumberFormat="1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vertical="center"/>
    </xf>
    <xf numFmtId="1" fontId="17" fillId="35" borderId="10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" fontId="17" fillId="36" borderId="16" xfId="0" applyNumberFormat="1" applyFont="1" applyFill="1" applyBorder="1" applyAlignment="1">
      <alignment horizontal="center" vertical="center"/>
    </xf>
    <xf numFmtId="1" fontId="17" fillId="36" borderId="38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 vertical="center"/>
    </xf>
    <xf numFmtId="1" fontId="11" fillId="36" borderId="20" xfId="0" applyNumberFormat="1" applyFont="1" applyFill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1" fontId="10" fillId="36" borderId="23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/>
    </xf>
    <xf numFmtId="1" fontId="0" fillId="0" borderId="22" xfId="0" applyNumberFormat="1" applyFont="1" applyBorder="1" applyAlignment="1">
      <alignment horizontal="center" vertical="center"/>
    </xf>
    <xf numFmtId="1" fontId="11" fillId="34" borderId="17" xfId="0" applyNumberFormat="1" applyFont="1" applyFill="1" applyBorder="1" applyAlignment="1">
      <alignment horizontal="center" vertical="center"/>
    </xf>
    <xf numFmtId="1" fontId="17" fillId="36" borderId="17" xfId="0" applyNumberFormat="1" applyFont="1" applyFill="1" applyBorder="1" applyAlignment="1">
      <alignment horizontal="center" vertical="center"/>
    </xf>
    <xf numFmtId="1" fontId="11" fillId="36" borderId="52" xfId="0" applyNumberFormat="1" applyFont="1" applyFill="1" applyBorder="1" applyAlignment="1">
      <alignment horizontal="center" vertical="center"/>
    </xf>
    <xf numFmtId="1" fontId="11" fillId="36" borderId="30" xfId="0" applyNumberFormat="1" applyFont="1" applyFill="1" applyBorder="1" applyAlignment="1">
      <alignment/>
    </xf>
    <xf numFmtId="1" fontId="6" fillId="34" borderId="29" xfId="0" applyNumberFormat="1" applyFont="1" applyFill="1" applyBorder="1" applyAlignment="1">
      <alignment horizontal="center" vertical="center"/>
    </xf>
    <xf numFmtId="1" fontId="13" fillId="34" borderId="17" xfId="0" applyNumberFormat="1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/>
    </xf>
    <xf numFmtId="1" fontId="4" fillId="36" borderId="30" xfId="0" applyNumberFormat="1" applyFont="1" applyFill="1" applyBorder="1" applyAlignment="1">
      <alignment/>
    </xf>
    <xf numFmtId="1" fontId="11" fillId="36" borderId="62" xfId="0" applyNumberFormat="1" applyFont="1" applyFill="1" applyBorder="1" applyAlignment="1">
      <alignment/>
    </xf>
    <xf numFmtId="1" fontId="4" fillId="37" borderId="14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7" fillId="37" borderId="20" xfId="0" applyNumberFormat="1" applyFont="1" applyFill="1" applyBorder="1" applyAlignment="1">
      <alignment horizontal="center" vertical="center"/>
    </xf>
    <xf numFmtId="1" fontId="18" fillId="36" borderId="38" xfId="0" applyNumberFormat="1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/>
    </xf>
    <xf numFmtId="0" fontId="11" fillId="36" borderId="33" xfId="0" applyFont="1" applyFill="1" applyBorder="1" applyAlignment="1">
      <alignment/>
    </xf>
    <xf numFmtId="1" fontId="12" fillId="0" borderId="16" xfId="0" applyNumberFormat="1" applyFont="1" applyBorder="1" applyAlignment="1">
      <alignment horizontal="center" vertical="center"/>
    </xf>
    <xf numFmtId="1" fontId="8" fillId="42" borderId="17" xfId="0" applyNumberFormat="1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/>
    </xf>
    <xf numFmtId="1" fontId="4" fillId="35" borderId="38" xfId="0" applyNumberFormat="1" applyFont="1" applyFill="1" applyBorder="1" applyAlignment="1">
      <alignment horizontal="center" vertical="center"/>
    </xf>
    <xf numFmtId="1" fontId="4" fillId="35" borderId="29" xfId="0" applyNumberFormat="1" applyFont="1" applyFill="1" applyBorder="1" applyAlignment="1">
      <alignment/>
    </xf>
    <xf numFmtId="1" fontId="4" fillId="35" borderId="39" xfId="0" applyNumberFormat="1" applyFont="1" applyFill="1" applyBorder="1" applyAlignment="1">
      <alignment/>
    </xf>
    <xf numFmtId="0" fontId="4" fillId="35" borderId="15" xfId="0" applyFont="1" applyFill="1" applyBorder="1" applyAlignment="1">
      <alignment vertical="top"/>
    </xf>
    <xf numFmtId="1" fontId="4" fillId="35" borderId="14" xfId="0" applyNumberFormat="1" applyFont="1" applyFill="1" applyBorder="1" applyAlignment="1">
      <alignment/>
    </xf>
    <xf numFmtId="1" fontId="4" fillId="35" borderId="12" xfId="0" applyNumberFormat="1" applyFont="1" applyFill="1" applyBorder="1" applyAlignment="1">
      <alignment/>
    </xf>
    <xf numFmtId="1" fontId="6" fillId="36" borderId="28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13" fillId="36" borderId="37" xfId="0" applyNumberFormat="1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/>
    </xf>
    <xf numFmtId="1" fontId="7" fillId="35" borderId="23" xfId="0" applyNumberFormat="1" applyFont="1" applyFill="1" applyBorder="1" applyAlignment="1">
      <alignment horizontal="center" vertical="center"/>
    </xf>
    <xf numFmtId="1" fontId="7" fillId="35" borderId="22" xfId="0" applyNumberFormat="1" applyFont="1" applyFill="1" applyBorder="1" applyAlignment="1">
      <alignment horizontal="center" vertical="center"/>
    </xf>
    <xf numFmtId="1" fontId="4" fillId="35" borderId="23" xfId="0" applyNumberFormat="1" applyFont="1" applyFill="1" applyBorder="1" applyAlignment="1">
      <alignment/>
    </xf>
    <xf numFmtId="1" fontId="4" fillId="35" borderId="32" xfId="0" applyNumberFormat="1" applyFont="1" applyFill="1" applyBorder="1" applyAlignment="1">
      <alignment/>
    </xf>
    <xf numFmtId="1" fontId="13" fillId="36" borderId="33" xfId="0" applyNumberFormat="1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4" fillId="38" borderId="16" xfId="0" applyNumberFormat="1" applyFont="1" applyFill="1" applyBorder="1" applyAlignment="1">
      <alignment/>
    </xf>
    <xf numFmtId="1" fontId="4" fillId="38" borderId="17" xfId="0" applyNumberFormat="1" applyFont="1" applyFill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36" borderId="17" xfId="0" applyNumberFormat="1" applyFont="1" applyFill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38" borderId="16" xfId="0" applyNumberFormat="1" applyFont="1" applyFill="1" applyBorder="1" applyAlignment="1">
      <alignment/>
    </xf>
    <xf numFmtId="1" fontId="8" fillId="38" borderId="17" xfId="0" applyNumberFormat="1" applyFont="1" applyFill="1" applyBorder="1" applyAlignment="1">
      <alignment/>
    </xf>
    <xf numFmtId="1" fontId="11" fillId="36" borderId="17" xfId="0" applyNumberFormat="1" applyFont="1" applyFill="1" applyBorder="1" applyAlignment="1">
      <alignment horizontal="center"/>
    </xf>
    <xf numFmtId="1" fontId="8" fillId="38" borderId="16" xfId="0" applyNumberFormat="1" applyFont="1" applyFill="1" applyBorder="1" applyAlignment="1">
      <alignment horizontal="center" vertical="center"/>
    </xf>
    <xf numFmtId="1" fontId="8" fillId="38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/>
    </xf>
    <xf numFmtId="1" fontId="4" fillId="36" borderId="17" xfId="0" applyNumberFormat="1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4" fillId="38" borderId="22" xfId="0" applyNumberFormat="1" applyFont="1" applyFill="1" applyBorder="1" applyAlignment="1">
      <alignment/>
    </xf>
    <xf numFmtId="1" fontId="4" fillId="38" borderId="23" xfId="0" applyNumberFormat="1" applyFont="1" applyFill="1" applyBorder="1" applyAlignment="1">
      <alignment/>
    </xf>
    <xf numFmtId="1" fontId="6" fillId="36" borderId="23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/>
    </xf>
    <xf numFmtId="1" fontId="0" fillId="42" borderId="23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1" fontId="6" fillId="36" borderId="35" xfId="0" applyNumberFormat="1" applyFont="1" applyFill="1" applyBorder="1" applyAlignment="1">
      <alignment horizontal="center" vertical="center"/>
    </xf>
    <xf numFmtId="1" fontId="6" fillId="36" borderId="33" xfId="0" applyNumberFormat="1" applyFont="1" applyFill="1" applyBorder="1" applyAlignment="1">
      <alignment horizontal="center" vertical="center"/>
    </xf>
    <xf numFmtId="1" fontId="4" fillId="38" borderId="22" xfId="0" applyNumberFormat="1" applyFont="1" applyFill="1" applyBorder="1" applyAlignment="1">
      <alignment horizontal="center" vertical="center"/>
    </xf>
    <xf numFmtId="1" fontId="4" fillId="38" borderId="23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4" fillId="38" borderId="38" xfId="0" applyNumberFormat="1" applyFont="1" applyFill="1" applyBorder="1" applyAlignment="1">
      <alignment horizontal="center" vertical="center"/>
    </xf>
    <xf numFmtId="1" fontId="4" fillId="36" borderId="43" xfId="0" applyNumberFormat="1" applyFont="1" applyFill="1" applyBorder="1" applyAlignment="1">
      <alignment horizontal="center" vertical="center"/>
    </xf>
    <xf numFmtId="1" fontId="13" fillId="36" borderId="29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1" fontId="8" fillId="38" borderId="23" xfId="0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/>
    </xf>
    <xf numFmtId="1" fontId="11" fillId="38" borderId="29" xfId="0" applyNumberFormat="1" applyFont="1" applyFill="1" applyBorder="1" applyAlignment="1">
      <alignment horizontal="center" vertical="center"/>
    </xf>
    <xf numFmtId="1" fontId="4" fillId="39" borderId="29" xfId="0" applyNumberFormat="1" applyFont="1" applyFill="1" applyBorder="1" applyAlignment="1">
      <alignment horizontal="center"/>
    </xf>
    <xf numFmtId="1" fontId="4" fillId="40" borderId="29" xfId="0" applyNumberFormat="1" applyFont="1" applyFill="1" applyBorder="1" applyAlignment="1">
      <alignment horizontal="center"/>
    </xf>
    <xf numFmtId="1" fontId="4" fillId="41" borderId="29" xfId="0" applyNumberFormat="1" applyFont="1" applyFill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13" fillId="36" borderId="4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11" fillId="0" borderId="11" xfId="0" applyFont="1" applyBorder="1" applyAlignment="1">
      <alignment vertical="center"/>
    </xf>
    <xf numFmtId="1" fontId="8" fillId="39" borderId="17" xfId="0" applyNumberFormat="1" applyFont="1" applyFill="1" applyBorder="1" applyAlignment="1">
      <alignment/>
    </xf>
    <xf numFmtId="1" fontId="11" fillId="34" borderId="29" xfId="0" applyNumberFormat="1" applyFont="1" applyFill="1" applyBorder="1" applyAlignment="1">
      <alignment horizontal="center" vertical="center"/>
    </xf>
    <xf numFmtId="1" fontId="10" fillId="36" borderId="29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1" fontId="0" fillId="39" borderId="17" xfId="0" applyNumberFormat="1" applyFill="1" applyBorder="1" applyAlignment="1">
      <alignment horizontal="center" vertical="center"/>
    </xf>
    <xf numFmtId="1" fontId="0" fillId="39" borderId="23" xfId="0" applyNumberFormat="1" applyFill="1" applyBorder="1" applyAlignment="1">
      <alignment horizontal="center" vertical="center"/>
    </xf>
    <xf numFmtId="1" fontId="11" fillId="35" borderId="23" xfId="0" applyNumberFormat="1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1" fontId="8" fillId="39" borderId="23" xfId="0" applyNumberFormat="1" applyFont="1" applyFill="1" applyBorder="1" applyAlignment="1">
      <alignment horizontal="center" vertical="center"/>
    </xf>
    <xf numFmtId="1" fontId="8" fillId="39" borderId="23" xfId="0" applyNumberFormat="1" applyFont="1" applyFill="1" applyBorder="1" applyAlignment="1">
      <alignment/>
    </xf>
    <xf numFmtId="1" fontId="8" fillId="40" borderId="23" xfId="0" applyNumberFormat="1" applyFont="1" applyFill="1" applyBorder="1" applyAlignment="1">
      <alignment/>
    </xf>
    <xf numFmtId="1" fontId="0" fillId="35" borderId="17" xfId="0" applyNumberFormat="1" applyFont="1" applyFill="1" applyBorder="1" applyAlignment="1">
      <alignment horizontal="center" vertical="center"/>
    </xf>
    <xf numFmtId="1" fontId="0" fillId="35" borderId="23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1" fontId="4" fillId="35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4" fillId="0" borderId="63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1" fillId="0" borderId="59" xfId="0" applyFont="1" applyBorder="1" applyAlignment="1">
      <alignment horizontal="center"/>
    </xf>
    <xf numFmtId="0" fontId="0" fillId="0" borderId="59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63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4" fillId="36" borderId="63" xfId="0" applyFont="1" applyFill="1" applyBorder="1" applyAlignment="1">
      <alignment horizontal="center" vertical="center" textRotation="90"/>
    </xf>
    <xf numFmtId="0" fontId="4" fillId="36" borderId="21" xfId="0" applyFont="1" applyFill="1" applyBorder="1" applyAlignment="1">
      <alignment horizontal="center" vertical="center" textRotation="90"/>
    </xf>
    <xf numFmtId="0" fontId="4" fillId="36" borderId="62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5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4" fillId="35" borderId="24" xfId="0" applyFont="1" applyFill="1" applyBorder="1" applyAlignment="1">
      <alignment vertical="center" wrapText="1"/>
    </xf>
    <xf numFmtId="0" fontId="4" fillId="35" borderId="25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0" fillId="0" borderId="63" xfId="0" applyBorder="1" applyAlignment="1">
      <alignment/>
    </xf>
    <xf numFmtId="0" fontId="0" fillId="0" borderId="21" xfId="0" applyBorder="1" applyAlignment="1">
      <alignment/>
    </xf>
    <xf numFmtId="0" fontId="0" fillId="0" borderId="62" xfId="0" applyBorder="1" applyAlignment="1">
      <alignment/>
    </xf>
    <xf numFmtId="0" fontId="4" fillId="0" borderId="65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2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63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35" borderId="72" xfId="0" applyFont="1" applyFill="1" applyBorder="1" applyAlignment="1">
      <alignment vertical="center" wrapText="1"/>
    </xf>
    <xf numFmtId="0" fontId="4" fillId="35" borderId="73" xfId="0" applyFont="1" applyFill="1" applyBorder="1" applyAlignment="1">
      <alignment vertical="center" wrapText="1"/>
    </xf>
    <xf numFmtId="0" fontId="4" fillId="35" borderId="64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4" fillId="33" borderId="72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vertical="center" wrapText="1"/>
    </xf>
    <xf numFmtId="0" fontId="4" fillId="33" borderId="64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52" xfId="0" applyFont="1" applyFill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textRotation="90"/>
    </xf>
    <xf numFmtId="0" fontId="4" fillId="35" borderId="48" xfId="0" applyFont="1" applyFill="1" applyBorder="1" applyAlignment="1">
      <alignment vertical="center" wrapText="1"/>
    </xf>
    <xf numFmtId="0" fontId="4" fillId="35" borderId="35" xfId="0" applyFont="1" applyFill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1" fontId="4" fillId="35" borderId="2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3" borderId="64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0" fontId="4" fillId="35" borderId="60" xfId="0" applyFont="1" applyFill="1" applyBorder="1" applyAlignment="1">
      <alignment vertical="center" wrapText="1"/>
    </xf>
    <xf numFmtId="0" fontId="4" fillId="35" borderId="64" xfId="0" applyFont="1" applyFill="1" applyBorder="1" applyAlignment="1">
      <alignment vertical="top" wrapText="1"/>
    </xf>
    <xf numFmtId="0" fontId="4" fillId="35" borderId="29" xfId="0" applyFont="1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 textRotation="90"/>
    </xf>
    <xf numFmtId="0" fontId="20" fillId="33" borderId="72" xfId="0" applyFont="1" applyFill="1" applyBorder="1" applyAlignment="1">
      <alignment vertical="center" wrapText="1"/>
    </xf>
    <xf numFmtId="0" fontId="20" fillId="33" borderId="60" xfId="0" applyFont="1" applyFill="1" applyBorder="1" applyAlignment="1">
      <alignment vertical="center" wrapText="1"/>
    </xf>
    <xf numFmtId="0" fontId="20" fillId="33" borderId="64" xfId="0" applyFont="1" applyFill="1" applyBorder="1" applyAlignment="1">
      <alignment vertical="center" wrapText="1"/>
    </xf>
    <xf numFmtId="0" fontId="20" fillId="33" borderId="29" xfId="0" applyFont="1" applyFill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6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4" fillId="35" borderId="23" xfId="0" applyFont="1" applyFill="1" applyBorder="1" applyAlignment="1">
      <alignment vertical="top" wrapText="1"/>
    </xf>
    <xf numFmtId="0" fontId="4" fillId="0" borderId="48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5" xfId="0" applyFont="1" applyBorder="1" applyAlignment="1">
      <alignment vertical="top" wrapText="1"/>
    </xf>
    <xf numFmtId="0" fontId="4" fillId="33" borderId="22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center" wrapText="1"/>
    </xf>
    <xf numFmtId="0" fontId="4" fillId="35" borderId="38" xfId="0" applyFont="1" applyFill="1" applyBorder="1" applyAlignment="1">
      <alignment vertical="center" wrapText="1"/>
    </xf>
    <xf numFmtId="1" fontId="4" fillId="35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1" fontId="4" fillId="41" borderId="36" xfId="0" applyNumberFormat="1" applyFont="1" applyFill="1" applyBorder="1" applyAlignment="1">
      <alignment horizontal="center"/>
    </xf>
    <xf numFmtId="1" fontId="4" fillId="41" borderId="20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6" fillId="36" borderId="23" xfId="0" applyNumberFormat="1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9" xfId="0" applyNumberFormat="1" applyFont="1" applyFill="1" applyBorder="1" applyAlignment="1">
      <alignment horizontal="center"/>
    </xf>
    <xf numFmtId="1" fontId="4" fillId="40" borderId="23" xfId="0" applyNumberFormat="1" applyFont="1" applyFill="1" applyBorder="1" applyAlignment="1">
      <alignment horizontal="center"/>
    </xf>
    <xf numFmtId="1" fontId="4" fillId="40" borderId="29" xfId="0" applyNumberFormat="1" applyFont="1" applyFill="1" applyBorder="1" applyAlignment="1">
      <alignment horizontal="center"/>
    </xf>
    <xf numFmtId="1" fontId="11" fillId="38" borderId="23" xfId="0" applyNumberFormat="1" applyFont="1" applyFill="1" applyBorder="1" applyAlignment="1">
      <alignment horizontal="center" vertical="center"/>
    </xf>
    <xf numFmtId="1" fontId="11" fillId="38" borderId="29" xfId="0" applyNumberFormat="1" applyFont="1" applyFill="1" applyBorder="1" applyAlignment="1">
      <alignment horizontal="center" vertical="center"/>
    </xf>
    <xf numFmtId="1" fontId="13" fillId="36" borderId="23" xfId="0" applyNumberFormat="1" applyFont="1" applyFill="1" applyBorder="1" applyAlignment="1">
      <alignment horizontal="center" vertical="center"/>
    </xf>
    <xf numFmtId="1" fontId="13" fillId="36" borderId="29" xfId="0" applyNumberFormat="1" applyFont="1" applyFill="1" applyBorder="1" applyAlignment="1">
      <alignment horizontal="center" vertical="center"/>
    </xf>
    <xf numFmtId="1" fontId="4" fillId="39" borderId="23" xfId="0" applyNumberFormat="1" applyFont="1" applyFill="1" applyBorder="1" applyAlignment="1">
      <alignment horizontal="center"/>
    </xf>
    <xf numFmtId="1" fontId="4" fillId="39" borderId="29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41" borderId="23" xfId="0" applyNumberFormat="1" applyFont="1" applyFill="1" applyBorder="1" applyAlignment="1">
      <alignment horizontal="center"/>
    </xf>
    <xf numFmtId="1" fontId="4" fillId="41" borderId="29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13" fillId="36" borderId="33" xfId="0" applyNumberFormat="1" applyFont="1" applyFill="1" applyBorder="1" applyAlignment="1">
      <alignment horizontal="center" vertical="center"/>
    </xf>
    <xf numFmtId="1" fontId="13" fillId="36" borderId="4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textRotation="90" wrapText="1"/>
    </xf>
    <xf numFmtId="0" fontId="4" fillId="36" borderId="76" xfId="0" applyFont="1" applyFill="1" applyBorder="1" applyAlignment="1">
      <alignment horizontal="center" vertical="center" textRotation="90"/>
    </xf>
    <xf numFmtId="0" fontId="0" fillId="0" borderId="35" xfId="0" applyBorder="1" applyAlignment="1">
      <alignment vertical="top" wrapText="1"/>
    </xf>
    <xf numFmtId="1" fontId="0" fillId="34" borderId="29" xfId="0" applyNumberFormat="1" applyFill="1" applyBorder="1" applyAlignment="1">
      <alignment/>
    </xf>
    <xf numFmtId="0" fontId="3" fillId="0" borderId="19" xfId="0" applyFont="1" applyBorder="1" applyAlignment="1">
      <alignment vertical="center"/>
    </xf>
    <xf numFmtId="1" fontId="4" fillId="38" borderId="23" xfId="0" applyNumberFormat="1" applyFont="1" applyFill="1" applyBorder="1" applyAlignment="1">
      <alignment horizontal="center" vertical="center"/>
    </xf>
    <xf numFmtId="1" fontId="4" fillId="38" borderId="29" xfId="0" applyNumberFormat="1" applyFont="1" applyFill="1" applyBorder="1" applyAlignment="1">
      <alignment horizontal="center" vertical="center"/>
    </xf>
    <xf numFmtId="1" fontId="11" fillId="38" borderId="29" xfId="0" applyNumberFormat="1" applyFont="1" applyFill="1" applyBorder="1" applyAlignment="1">
      <alignment vertical="center"/>
    </xf>
    <xf numFmtId="1" fontId="11" fillId="38" borderId="17" xfId="0" applyNumberFormat="1" applyFont="1" applyFill="1" applyBorder="1" applyAlignment="1">
      <alignment vertical="center"/>
    </xf>
    <xf numFmtId="1" fontId="4" fillId="38" borderId="17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zoomScalePageLayoutView="0" workbookViewId="0" topLeftCell="A19">
      <selection activeCell="S26" sqref="S26"/>
    </sheetView>
  </sheetViews>
  <sheetFormatPr defaultColWidth="9.00390625" defaultRowHeight="12.75"/>
  <cols>
    <col min="1" max="1" width="2.875" style="0" customWidth="1"/>
    <col min="2" max="2" width="10.625" style="0" customWidth="1"/>
    <col min="3" max="3" width="18.625" style="0" customWidth="1"/>
    <col min="5" max="20" width="3.75390625" style="0" customWidth="1"/>
    <col min="21" max="21" width="7.75390625" style="0" customWidth="1"/>
    <col min="22" max="22" width="5.25390625" style="0" customWidth="1"/>
    <col min="23" max="24" width="2.25390625" style="0" customWidth="1"/>
    <col min="25" max="47" width="3.75390625" style="0" customWidth="1"/>
    <col min="48" max="48" width="8.375" style="0" customWidth="1"/>
    <col min="49" max="49" width="5.625" style="0" customWidth="1"/>
    <col min="50" max="59" width="2.25390625" style="0" customWidth="1"/>
    <col min="60" max="60" width="5.125" style="0" customWidth="1"/>
  </cols>
  <sheetData>
    <row r="1" spans="2:18" ht="15">
      <c r="B1" s="4" t="s">
        <v>75</v>
      </c>
      <c r="I1" s="5" t="s">
        <v>216</v>
      </c>
      <c r="L1" s="5" t="s">
        <v>217</v>
      </c>
      <c r="Q1" s="5"/>
      <c r="R1" s="5"/>
    </row>
    <row r="2" ht="15.75" thickBot="1">
      <c r="B2" s="4" t="s">
        <v>95</v>
      </c>
    </row>
    <row r="3" spans="1:60" ht="70.5" customHeight="1">
      <c r="A3" s="534" t="s">
        <v>58</v>
      </c>
      <c r="B3" s="537" t="s">
        <v>0</v>
      </c>
      <c r="C3" s="540" t="s">
        <v>76</v>
      </c>
      <c r="D3" s="543" t="s">
        <v>77</v>
      </c>
      <c r="E3" s="30" t="s">
        <v>115</v>
      </c>
      <c r="F3" s="533" t="s">
        <v>59</v>
      </c>
      <c r="G3" s="533"/>
      <c r="H3" s="533"/>
      <c r="I3" s="31" t="s">
        <v>116</v>
      </c>
      <c r="J3" s="532" t="s">
        <v>60</v>
      </c>
      <c r="K3" s="532"/>
      <c r="L3" s="532"/>
      <c r="M3" s="532"/>
      <c r="N3" s="532" t="s">
        <v>61</v>
      </c>
      <c r="O3" s="532"/>
      <c r="P3" s="532"/>
      <c r="Q3" s="532"/>
      <c r="R3" s="7" t="s">
        <v>117</v>
      </c>
      <c r="S3" s="532" t="s">
        <v>62</v>
      </c>
      <c r="T3" s="532"/>
      <c r="U3" s="532"/>
      <c r="V3" s="39" t="s">
        <v>96</v>
      </c>
      <c r="W3" s="7" t="s">
        <v>118</v>
      </c>
      <c r="X3" s="532" t="s">
        <v>63</v>
      </c>
      <c r="Y3" s="532"/>
      <c r="Z3" s="532"/>
      <c r="AA3" s="532"/>
      <c r="AB3" s="7" t="s">
        <v>119</v>
      </c>
      <c r="AC3" s="532" t="s">
        <v>64</v>
      </c>
      <c r="AD3" s="532"/>
      <c r="AE3" s="532"/>
      <c r="AF3" s="7" t="s">
        <v>120</v>
      </c>
      <c r="AG3" s="532" t="s">
        <v>65</v>
      </c>
      <c r="AH3" s="532"/>
      <c r="AI3" s="532"/>
      <c r="AJ3" s="7" t="s">
        <v>121</v>
      </c>
      <c r="AK3" s="532" t="s">
        <v>66</v>
      </c>
      <c r="AL3" s="532"/>
      <c r="AM3" s="532"/>
      <c r="AN3" s="7" t="s">
        <v>137</v>
      </c>
      <c r="AO3" s="532" t="s">
        <v>67</v>
      </c>
      <c r="AP3" s="532"/>
      <c r="AQ3" s="532"/>
      <c r="AR3" s="532"/>
      <c r="AS3" s="7" t="s">
        <v>138</v>
      </c>
      <c r="AT3" s="532" t="s">
        <v>68</v>
      </c>
      <c r="AU3" s="532"/>
      <c r="AV3" s="532"/>
      <c r="AW3" s="39" t="s">
        <v>97</v>
      </c>
      <c r="AX3" s="7" t="s">
        <v>139</v>
      </c>
      <c r="AY3" s="532" t="s">
        <v>69</v>
      </c>
      <c r="AZ3" s="532"/>
      <c r="BA3" s="532"/>
      <c r="BB3" s="532"/>
      <c r="BC3" s="532" t="s">
        <v>70</v>
      </c>
      <c r="BD3" s="532"/>
      <c r="BE3" s="532"/>
      <c r="BF3" s="532"/>
      <c r="BG3" s="9" t="s">
        <v>83</v>
      </c>
      <c r="BH3" s="546" t="s">
        <v>84</v>
      </c>
    </row>
    <row r="4" spans="1:60" ht="12.75">
      <c r="A4" s="535"/>
      <c r="B4" s="538"/>
      <c r="C4" s="541"/>
      <c r="D4" s="544"/>
      <c r="E4" s="549" t="s">
        <v>85</v>
      </c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  <c r="BE4" s="550"/>
      <c r="BF4" s="550"/>
      <c r="BG4" s="551"/>
      <c r="BH4" s="547"/>
    </row>
    <row r="5" spans="1:60" ht="12.75">
      <c r="A5" s="535"/>
      <c r="B5" s="538"/>
      <c r="C5" s="541"/>
      <c r="D5" s="544"/>
      <c r="E5" s="4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2">
        <v>49</v>
      </c>
      <c r="T5" s="32">
        <v>50</v>
      </c>
      <c r="U5" s="32">
        <v>51</v>
      </c>
      <c r="V5" s="41"/>
      <c r="W5" s="42">
        <v>52</v>
      </c>
      <c r="X5" s="32">
        <v>1</v>
      </c>
      <c r="Y5" s="32">
        <v>2</v>
      </c>
      <c r="Z5" s="32">
        <v>3</v>
      </c>
      <c r="AA5" s="32">
        <v>4</v>
      </c>
      <c r="AB5" s="32">
        <v>5</v>
      </c>
      <c r="AC5" s="32">
        <v>6</v>
      </c>
      <c r="AD5" s="32">
        <v>7</v>
      </c>
      <c r="AE5" s="32">
        <v>8</v>
      </c>
      <c r="AF5" s="32">
        <v>9</v>
      </c>
      <c r="AG5" s="32">
        <v>10</v>
      </c>
      <c r="AH5" s="32">
        <v>11</v>
      </c>
      <c r="AI5" s="32">
        <v>12</v>
      </c>
      <c r="AJ5" s="32">
        <v>13</v>
      </c>
      <c r="AK5" s="32">
        <v>14</v>
      </c>
      <c r="AL5" s="32">
        <v>15</v>
      </c>
      <c r="AM5" s="32">
        <v>16</v>
      </c>
      <c r="AN5" s="32">
        <v>17</v>
      </c>
      <c r="AO5" s="32">
        <v>18</v>
      </c>
      <c r="AP5" s="32">
        <v>19</v>
      </c>
      <c r="AQ5" s="32">
        <v>20</v>
      </c>
      <c r="AR5" s="32">
        <v>21</v>
      </c>
      <c r="AS5" s="32">
        <v>22</v>
      </c>
      <c r="AT5" s="32">
        <v>23</v>
      </c>
      <c r="AU5" s="32">
        <v>24</v>
      </c>
      <c r="AV5" s="32">
        <v>25</v>
      </c>
      <c r="AW5" s="41"/>
      <c r="AX5" s="42">
        <v>26</v>
      </c>
      <c r="AY5" s="42">
        <v>27</v>
      </c>
      <c r="AZ5" s="42">
        <v>28</v>
      </c>
      <c r="BA5" s="42">
        <v>29</v>
      </c>
      <c r="BB5" s="42">
        <v>30</v>
      </c>
      <c r="BC5" s="42">
        <v>31</v>
      </c>
      <c r="BD5" s="42">
        <v>32</v>
      </c>
      <c r="BE5" s="42">
        <v>33</v>
      </c>
      <c r="BF5" s="42">
        <v>34</v>
      </c>
      <c r="BG5" s="43">
        <v>35</v>
      </c>
      <c r="BH5" s="547"/>
    </row>
    <row r="6" spans="1:60" ht="12.75">
      <c r="A6" s="535"/>
      <c r="B6" s="538"/>
      <c r="C6" s="541"/>
      <c r="D6" s="544"/>
      <c r="E6" s="549" t="s">
        <v>86</v>
      </c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0"/>
      <c r="BF6" s="550"/>
      <c r="BG6" s="551"/>
      <c r="BH6" s="547"/>
    </row>
    <row r="7" spans="1:60" ht="13.5" thickBot="1">
      <c r="A7" s="536"/>
      <c r="B7" s="539"/>
      <c r="C7" s="542"/>
      <c r="D7" s="545"/>
      <c r="E7" s="44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45"/>
      <c r="W7" s="46">
        <v>18</v>
      </c>
      <c r="X7" s="46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45"/>
      <c r="AX7" s="46">
        <v>44</v>
      </c>
      <c r="AY7" s="46">
        <v>45</v>
      </c>
      <c r="AZ7" s="46">
        <v>46</v>
      </c>
      <c r="BA7" s="46">
        <v>47</v>
      </c>
      <c r="BB7" s="46">
        <v>48</v>
      </c>
      <c r="BC7" s="46">
        <v>49</v>
      </c>
      <c r="BD7" s="46">
        <v>50</v>
      </c>
      <c r="BE7" s="46">
        <v>51</v>
      </c>
      <c r="BF7" s="46">
        <v>52</v>
      </c>
      <c r="BG7" s="47">
        <v>53</v>
      </c>
      <c r="BH7" s="548"/>
    </row>
    <row r="8" spans="1:60" ht="15" customHeight="1">
      <c r="A8" s="556" t="s">
        <v>98</v>
      </c>
      <c r="B8" s="559" t="s">
        <v>99</v>
      </c>
      <c r="C8" s="561" t="s">
        <v>49</v>
      </c>
      <c r="D8" s="48" t="s">
        <v>88</v>
      </c>
      <c r="E8" s="52">
        <f>SUM(E10,E12,E14,E16,E18,E20,E22,E24,E26,E28,E30,E32,E34,E36,E38)</f>
        <v>36</v>
      </c>
      <c r="F8" s="52">
        <f>SUM(F10,F12,F14,F16,F18,F20,F22,F24,F26,F28,F30,F32,F34,F36,F38,)</f>
        <v>36</v>
      </c>
      <c r="G8" s="52">
        <f aca="true" t="shared" si="0" ref="G8:T8">SUM(G10,G12,G14,G16,G18,G20,G22,G24,G26,G28,G30,G32,G34,G36,G38)</f>
        <v>36</v>
      </c>
      <c r="H8" s="52">
        <f t="shared" si="0"/>
        <v>36</v>
      </c>
      <c r="I8" s="52">
        <f t="shared" si="0"/>
        <v>36</v>
      </c>
      <c r="J8" s="52">
        <f t="shared" si="0"/>
        <v>36</v>
      </c>
      <c r="K8" s="52">
        <f t="shared" si="0"/>
        <v>36</v>
      </c>
      <c r="L8" s="52">
        <f t="shared" si="0"/>
        <v>36</v>
      </c>
      <c r="M8" s="52">
        <f t="shared" si="0"/>
        <v>36</v>
      </c>
      <c r="N8" s="52">
        <f t="shared" si="0"/>
        <v>36</v>
      </c>
      <c r="O8" s="52">
        <f>SUM(O10,O12,O14,O16,O18,O20,O22,O24,O26,O28,O30,O32,O34,O36,O38)</f>
        <v>36</v>
      </c>
      <c r="P8" s="52">
        <f t="shared" si="0"/>
        <v>36</v>
      </c>
      <c r="Q8" s="52">
        <f t="shared" si="0"/>
        <v>36</v>
      </c>
      <c r="R8" s="52">
        <f t="shared" si="0"/>
        <v>36</v>
      </c>
      <c r="S8" s="52">
        <f t="shared" si="0"/>
        <v>36</v>
      </c>
      <c r="T8" s="52">
        <f t="shared" si="0"/>
        <v>36</v>
      </c>
      <c r="U8" s="49">
        <f>SUM(U10,U12,U14,U16,U18,U20,U22,U24,U26,U28,U30,U32)</f>
        <v>0</v>
      </c>
      <c r="V8" s="50">
        <f>SUM(E8:U8)</f>
        <v>576</v>
      </c>
      <c r="W8" s="51">
        <f>SUM(W10,W12,W14,W16,W18,W20,W22,W24,W26,W28,W30,W32)</f>
        <v>0</v>
      </c>
      <c r="X8" s="51">
        <f>SUM(X10,X12,X14,X16,X18,X20,X22,X24,X26,X28,X30,X32)</f>
        <v>0</v>
      </c>
      <c r="Y8" s="52">
        <f>SUM(Y10,Y12,Y14,Y16,Y18,Y20,Y22,Y24,Y26,Y28,Y30,Y32,Y34,Y36,Y38,)</f>
        <v>36</v>
      </c>
      <c r="Z8" s="52">
        <f aca="true" t="shared" si="1" ref="Z8:AU8">SUM(Z10,Z12,Z14,Z16,Z18,Z20,Z22,Z24,Z26,Z28,Z30,Z32,Z34,Z36,Z38,)</f>
        <v>36</v>
      </c>
      <c r="AA8" s="52">
        <f t="shared" si="1"/>
        <v>36</v>
      </c>
      <c r="AB8" s="52">
        <f t="shared" si="1"/>
        <v>36</v>
      </c>
      <c r="AC8" s="52">
        <f t="shared" si="1"/>
        <v>36</v>
      </c>
      <c r="AD8" s="52">
        <f t="shared" si="1"/>
        <v>36</v>
      </c>
      <c r="AE8" s="52">
        <f t="shared" si="1"/>
        <v>36</v>
      </c>
      <c r="AF8" s="52">
        <f t="shared" si="1"/>
        <v>36</v>
      </c>
      <c r="AG8" s="52">
        <f t="shared" si="1"/>
        <v>36</v>
      </c>
      <c r="AH8" s="52">
        <f t="shared" si="1"/>
        <v>36</v>
      </c>
      <c r="AI8" s="52">
        <f t="shared" si="1"/>
        <v>36</v>
      </c>
      <c r="AJ8" s="52">
        <f t="shared" si="1"/>
        <v>36</v>
      </c>
      <c r="AK8" s="52">
        <f t="shared" si="1"/>
        <v>36</v>
      </c>
      <c r="AL8" s="52">
        <f t="shared" si="1"/>
        <v>36</v>
      </c>
      <c r="AM8" s="52">
        <f t="shared" si="1"/>
        <v>36</v>
      </c>
      <c r="AN8" s="52">
        <f t="shared" si="1"/>
        <v>36</v>
      </c>
      <c r="AO8" s="52">
        <f t="shared" si="1"/>
        <v>36</v>
      </c>
      <c r="AP8" s="52">
        <f t="shared" si="1"/>
        <v>36</v>
      </c>
      <c r="AQ8" s="52">
        <f t="shared" si="1"/>
        <v>36</v>
      </c>
      <c r="AR8" s="52">
        <f t="shared" si="1"/>
        <v>36</v>
      </c>
      <c r="AS8" s="52">
        <f t="shared" si="1"/>
        <v>36</v>
      </c>
      <c r="AT8" s="52">
        <f t="shared" si="1"/>
        <v>36</v>
      </c>
      <c r="AU8" s="52">
        <f t="shared" si="1"/>
        <v>36</v>
      </c>
      <c r="AV8" s="53">
        <f>SUM(AV10,AV12,AV14,AV16,AV18,AV20,AV22,AV24,AV26,AV28,AV30,AV32)</f>
        <v>0</v>
      </c>
      <c r="AW8" s="50">
        <f>SUM(Y8:AV8)</f>
        <v>828</v>
      </c>
      <c r="AX8" s="51">
        <f aca="true" t="shared" si="2" ref="AX8:BH9">SUM(AX10,AX12,AX14,AX16,AX18,AX20,AX22,AX24,AX26,AX28,AX30,AX32)</f>
        <v>0</v>
      </c>
      <c r="AY8" s="51">
        <f t="shared" si="2"/>
        <v>0</v>
      </c>
      <c r="AZ8" s="51">
        <f t="shared" si="2"/>
        <v>0</v>
      </c>
      <c r="BA8" s="51">
        <f t="shared" si="2"/>
        <v>0</v>
      </c>
      <c r="BB8" s="51">
        <f t="shared" si="2"/>
        <v>0</v>
      </c>
      <c r="BC8" s="51">
        <f t="shared" si="2"/>
        <v>0</v>
      </c>
      <c r="BD8" s="51">
        <f t="shared" si="2"/>
        <v>0</v>
      </c>
      <c r="BE8" s="51">
        <f t="shared" si="2"/>
        <v>0</v>
      </c>
      <c r="BF8" s="51">
        <f t="shared" si="2"/>
        <v>0</v>
      </c>
      <c r="BG8" s="51">
        <f t="shared" si="2"/>
        <v>0</v>
      </c>
      <c r="BH8" s="54">
        <f t="shared" si="2"/>
        <v>1246</v>
      </c>
    </row>
    <row r="9" spans="1:60" ht="15" customHeight="1">
      <c r="A9" s="557"/>
      <c r="B9" s="560"/>
      <c r="C9" s="562"/>
      <c r="D9" s="55" t="s">
        <v>89</v>
      </c>
      <c r="E9" s="56">
        <f>SUM(E11,E13,E15,E17,E19,E21,E23,E25,E27,E29,E31,E33,E35,E37,E39)</f>
        <v>18</v>
      </c>
      <c r="F9" s="56">
        <f>SUM(F11,F13,F15,F17,F19,F21,F23,F25,F27,F29,F31,F33,F35,F37,F39)</f>
        <v>18</v>
      </c>
      <c r="G9" s="56">
        <f aca="true" t="shared" si="3" ref="G9:T9">SUM(G11,G13,G15,G17,G19,G21,G23,G25,G27,G29,G31,G33,G35,G37,G39)</f>
        <v>18</v>
      </c>
      <c r="H9" s="56">
        <f t="shared" si="3"/>
        <v>18</v>
      </c>
      <c r="I9" s="56">
        <f t="shared" si="3"/>
        <v>18</v>
      </c>
      <c r="J9" s="56">
        <f t="shared" si="3"/>
        <v>18</v>
      </c>
      <c r="K9" s="56">
        <f t="shared" si="3"/>
        <v>18</v>
      </c>
      <c r="L9" s="56">
        <f t="shared" si="3"/>
        <v>18</v>
      </c>
      <c r="M9" s="56">
        <f t="shared" si="3"/>
        <v>18</v>
      </c>
      <c r="N9" s="56">
        <f t="shared" si="3"/>
        <v>18</v>
      </c>
      <c r="O9" s="56">
        <f t="shared" si="3"/>
        <v>18</v>
      </c>
      <c r="P9" s="56">
        <f t="shared" si="3"/>
        <v>18</v>
      </c>
      <c r="Q9" s="56">
        <f t="shared" si="3"/>
        <v>18</v>
      </c>
      <c r="R9" s="56">
        <f t="shared" si="3"/>
        <v>18</v>
      </c>
      <c r="S9" s="56">
        <f t="shared" si="3"/>
        <v>18</v>
      </c>
      <c r="T9" s="56">
        <f t="shared" si="3"/>
        <v>18</v>
      </c>
      <c r="U9" s="57">
        <f>SUM(U11,U13,U15,U17,U19,U21,U23,U25,U27,U29,U31,U33)</f>
        <v>0</v>
      </c>
      <c r="V9" s="58">
        <f>SUM(E9:U9)</f>
        <v>288</v>
      </c>
      <c r="W9" s="59">
        <f>SUM(W11,W13,W15,W17,W19,W21,W23,W25,W27,W29,W31,W33)</f>
        <v>0</v>
      </c>
      <c r="X9" s="59">
        <f>SUM(X11,X13,X15,X17,X19,X21,X23,X25,X27,X29,X31,X33)</f>
        <v>0</v>
      </c>
      <c r="Y9" s="59">
        <f>SUM(Y11,Y13,Y15,Y17,Y19,Y21,Y23,Y25,Y27,Y29,Y31,Y33,Y35,Y37,Y39)</f>
        <v>18</v>
      </c>
      <c r="Z9" s="59">
        <f aca="true" t="shared" si="4" ref="Z9:AU9">SUM(Z11,Z13,Z15,Z17,Z19,Z21,Z23,Z25,Z27,Z29,Z31,Z33,Z35,Z37,Z39)</f>
        <v>18</v>
      </c>
      <c r="AA9" s="59">
        <f t="shared" si="4"/>
        <v>18</v>
      </c>
      <c r="AB9" s="59">
        <f t="shared" si="4"/>
        <v>18</v>
      </c>
      <c r="AC9" s="59">
        <f t="shared" si="4"/>
        <v>18</v>
      </c>
      <c r="AD9" s="59">
        <f t="shared" si="4"/>
        <v>18</v>
      </c>
      <c r="AE9" s="59">
        <f t="shared" si="4"/>
        <v>18</v>
      </c>
      <c r="AF9" s="59">
        <f t="shared" si="4"/>
        <v>18</v>
      </c>
      <c r="AG9" s="59">
        <f t="shared" si="4"/>
        <v>18</v>
      </c>
      <c r="AH9" s="59">
        <f t="shared" si="4"/>
        <v>18</v>
      </c>
      <c r="AI9" s="59">
        <f t="shared" si="4"/>
        <v>18</v>
      </c>
      <c r="AJ9" s="59">
        <f t="shared" si="4"/>
        <v>18</v>
      </c>
      <c r="AK9" s="59">
        <f t="shared" si="4"/>
        <v>18</v>
      </c>
      <c r="AL9" s="59">
        <f t="shared" si="4"/>
        <v>18</v>
      </c>
      <c r="AM9" s="59">
        <f t="shared" si="4"/>
        <v>18</v>
      </c>
      <c r="AN9" s="59">
        <f t="shared" si="4"/>
        <v>18</v>
      </c>
      <c r="AO9" s="59">
        <f t="shared" si="4"/>
        <v>18</v>
      </c>
      <c r="AP9" s="59">
        <f t="shared" si="4"/>
        <v>18</v>
      </c>
      <c r="AQ9" s="59">
        <f t="shared" si="4"/>
        <v>18</v>
      </c>
      <c r="AR9" s="59">
        <f t="shared" si="4"/>
        <v>18</v>
      </c>
      <c r="AS9" s="59">
        <f t="shared" si="4"/>
        <v>18</v>
      </c>
      <c r="AT9" s="59">
        <f t="shared" si="4"/>
        <v>18</v>
      </c>
      <c r="AU9" s="59">
        <f t="shared" si="4"/>
        <v>18</v>
      </c>
      <c r="AV9" s="57">
        <f>SUM(AV11,AV13,AV15,AV17,AV19,AV21,AV23,AV25,AV27,AV29,AV31,AV33)</f>
        <v>0</v>
      </c>
      <c r="AW9" s="58">
        <f>SUM(Y9:AV9)</f>
        <v>414</v>
      </c>
      <c r="AX9" s="59">
        <f t="shared" si="2"/>
        <v>0</v>
      </c>
      <c r="AY9" s="59">
        <f t="shared" si="2"/>
        <v>0</v>
      </c>
      <c r="AZ9" s="59">
        <f t="shared" si="2"/>
        <v>0</v>
      </c>
      <c r="BA9" s="59">
        <f t="shared" si="2"/>
        <v>0</v>
      </c>
      <c r="BB9" s="59">
        <f t="shared" si="2"/>
        <v>0</v>
      </c>
      <c r="BC9" s="59">
        <f t="shared" si="2"/>
        <v>0</v>
      </c>
      <c r="BD9" s="59">
        <f t="shared" si="2"/>
        <v>0</v>
      </c>
      <c r="BE9" s="59">
        <f t="shared" si="2"/>
        <v>0</v>
      </c>
      <c r="BF9" s="59">
        <f t="shared" si="2"/>
        <v>0</v>
      </c>
      <c r="BG9" s="59">
        <f t="shared" si="2"/>
        <v>0</v>
      </c>
      <c r="BH9" s="60">
        <f t="shared" si="2"/>
        <v>623</v>
      </c>
    </row>
    <row r="10" spans="1:60" ht="19.5" customHeight="1">
      <c r="A10" s="557"/>
      <c r="B10" s="554" t="s">
        <v>218</v>
      </c>
      <c r="C10" s="552" t="s">
        <v>50</v>
      </c>
      <c r="D10" s="16" t="s">
        <v>88</v>
      </c>
      <c r="E10" s="61">
        <v>4</v>
      </c>
      <c r="F10" s="62">
        <v>4</v>
      </c>
      <c r="G10" s="62">
        <v>4</v>
      </c>
      <c r="H10" s="62">
        <v>4</v>
      </c>
      <c r="I10" s="62">
        <v>4</v>
      </c>
      <c r="J10" s="62">
        <v>4</v>
      </c>
      <c r="K10" s="62">
        <v>4</v>
      </c>
      <c r="L10" s="62">
        <v>2</v>
      </c>
      <c r="M10" s="62">
        <v>4</v>
      </c>
      <c r="N10" s="62">
        <v>2</v>
      </c>
      <c r="O10" s="62">
        <v>4</v>
      </c>
      <c r="P10" s="62">
        <v>2</v>
      </c>
      <c r="Q10" s="62">
        <v>2</v>
      </c>
      <c r="R10" s="62">
        <v>4</v>
      </c>
      <c r="S10" s="62">
        <v>4</v>
      </c>
      <c r="T10" s="62">
        <v>4</v>
      </c>
      <c r="U10" s="63" t="s">
        <v>55</v>
      </c>
      <c r="V10" s="64">
        <f>SUM(E10:T10)</f>
        <v>56</v>
      </c>
      <c r="W10" s="65"/>
      <c r="X10" s="65"/>
      <c r="Y10" s="62">
        <v>2</v>
      </c>
      <c r="Z10" s="62">
        <v>4</v>
      </c>
      <c r="AA10" s="62">
        <v>2</v>
      </c>
      <c r="AB10" s="62">
        <v>4</v>
      </c>
      <c r="AC10" s="62">
        <v>2</v>
      </c>
      <c r="AD10" s="62">
        <v>4</v>
      </c>
      <c r="AE10" s="62">
        <v>2</v>
      </c>
      <c r="AF10" s="62">
        <v>4</v>
      </c>
      <c r="AG10" s="62">
        <v>2</v>
      </c>
      <c r="AH10" s="62">
        <v>2</v>
      </c>
      <c r="AI10" s="62">
        <v>4</v>
      </c>
      <c r="AJ10" s="62">
        <v>4</v>
      </c>
      <c r="AK10" s="62">
        <v>2</v>
      </c>
      <c r="AL10" s="62">
        <v>2</v>
      </c>
      <c r="AM10" s="62">
        <v>2</v>
      </c>
      <c r="AN10" s="62">
        <v>4</v>
      </c>
      <c r="AO10" s="62">
        <v>2</v>
      </c>
      <c r="AP10" s="62">
        <v>2</v>
      </c>
      <c r="AQ10" s="62">
        <v>2</v>
      </c>
      <c r="AR10" s="62">
        <v>4</v>
      </c>
      <c r="AS10" s="62">
        <v>2</v>
      </c>
      <c r="AT10" s="62">
        <v>2</v>
      </c>
      <c r="AU10" s="62">
        <v>1</v>
      </c>
      <c r="AV10" s="63" t="s">
        <v>51</v>
      </c>
      <c r="AW10" s="64">
        <f aca="true" t="shared" si="5" ref="AW10:AW41">SUM(Y10:AU10)</f>
        <v>61</v>
      </c>
      <c r="AX10" s="65"/>
      <c r="AY10" s="65"/>
      <c r="AZ10" s="65"/>
      <c r="BA10" s="65"/>
      <c r="BB10" s="65"/>
      <c r="BC10" s="65"/>
      <c r="BD10" s="65"/>
      <c r="BE10" s="65"/>
      <c r="BF10" s="65"/>
      <c r="BG10" s="66"/>
      <c r="BH10" s="67">
        <f aca="true" t="shared" si="6" ref="BH10:BH41">SUM(E10:T10,Y10:AU10)</f>
        <v>117</v>
      </c>
    </row>
    <row r="11" spans="1:60" ht="19.5" customHeight="1">
      <c r="A11" s="557"/>
      <c r="B11" s="555"/>
      <c r="C11" s="553"/>
      <c r="D11" s="19" t="s">
        <v>89</v>
      </c>
      <c r="E11" s="68">
        <v>2</v>
      </c>
      <c r="F11" s="69">
        <v>2</v>
      </c>
      <c r="G11" s="69">
        <v>2</v>
      </c>
      <c r="H11" s="69">
        <v>2</v>
      </c>
      <c r="I11" s="69">
        <v>2</v>
      </c>
      <c r="J11" s="69">
        <v>2</v>
      </c>
      <c r="K11" s="69">
        <v>2</v>
      </c>
      <c r="L11" s="69">
        <v>1</v>
      </c>
      <c r="M11" s="69">
        <v>2</v>
      </c>
      <c r="N11" s="69">
        <v>1</v>
      </c>
      <c r="O11" s="69">
        <v>2</v>
      </c>
      <c r="P11" s="69">
        <v>1</v>
      </c>
      <c r="Q11" s="69">
        <v>1</v>
      </c>
      <c r="R11" s="69">
        <v>2</v>
      </c>
      <c r="S11" s="69">
        <v>2</v>
      </c>
      <c r="T11" s="69">
        <v>2</v>
      </c>
      <c r="U11" s="70"/>
      <c r="V11" s="71">
        <f aca="true" t="shared" si="7" ref="V11:V33">SUM(E11:T11)</f>
        <v>28</v>
      </c>
      <c r="W11" s="72"/>
      <c r="X11" s="72"/>
      <c r="Y11" s="69">
        <v>1</v>
      </c>
      <c r="Z11" s="69">
        <v>2</v>
      </c>
      <c r="AA11" s="69">
        <v>1</v>
      </c>
      <c r="AB11" s="69">
        <v>2</v>
      </c>
      <c r="AC11" s="69">
        <v>1</v>
      </c>
      <c r="AD11" s="69">
        <v>2</v>
      </c>
      <c r="AE11" s="69">
        <v>1</v>
      </c>
      <c r="AF11" s="69">
        <v>2</v>
      </c>
      <c r="AG11" s="69">
        <v>1</v>
      </c>
      <c r="AH11" s="69">
        <v>1</v>
      </c>
      <c r="AI11" s="69">
        <v>2</v>
      </c>
      <c r="AJ11" s="69">
        <v>2</v>
      </c>
      <c r="AK11" s="69">
        <v>1</v>
      </c>
      <c r="AL11" s="69">
        <v>1</v>
      </c>
      <c r="AM11" s="69">
        <v>1</v>
      </c>
      <c r="AN11" s="69">
        <v>2</v>
      </c>
      <c r="AO11" s="69">
        <v>1</v>
      </c>
      <c r="AP11" s="69">
        <v>1</v>
      </c>
      <c r="AQ11" s="69">
        <v>1</v>
      </c>
      <c r="AR11" s="69">
        <v>2</v>
      </c>
      <c r="AS11" s="69">
        <v>1</v>
      </c>
      <c r="AT11" s="69">
        <v>1</v>
      </c>
      <c r="AU11" s="69">
        <v>0</v>
      </c>
      <c r="AV11" s="63"/>
      <c r="AW11" s="71">
        <f t="shared" si="5"/>
        <v>30</v>
      </c>
      <c r="AX11" s="65"/>
      <c r="AY11" s="65"/>
      <c r="AZ11" s="65"/>
      <c r="BA11" s="65"/>
      <c r="BB11" s="65"/>
      <c r="BC11" s="65"/>
      <c r="BD11" s="65"/>
      <c r="BE11" s="65"/>
      <c r="BF11" s="65"/>
      <c r="BG11" s="66"/>
      <c r="BH11" s="73">
        <f t="shared" si="6"/>
        <v>58</v>
      </c>
    </row>
    <row r="12" spans="1:60" ht="19.5" customHeight="1">
      <c r="A12" s="557"/>
      <c r="B12" s="554" t="s">
        <v>219</v>
      </c>
      <c r="C12" s="552" t="s">
        <v>52</v>
      </c>
      <c r="D12" s="16" t="s">
        <v>88</v>
      </c>
      <c r="E12" s="61">
        <v>6</v>
      </c>
      <c r="F12" s="62">
        <v>6</v>
      </c>
      <c r="G12" s="62">
        <v>6</v>
      </c>
      <c r="H12" s="62">
        <v>6</v>
      </c>
      <c r="I12" s="62">
        <v>6</v>
      </c>
      <c r="J12" s="62">
        <v>6</v>
      </c>
      <c r="K12" s="62">
        <v>6</v>
      </c>
      <c r="L12" s="62">
        <v>6</v>
      </c>
      <c r="M12" s="62">
        <v>6</v>
      </c>
      <c r="N12" s="62">
        <v>6</v>
      </c>
      <c r="O12" s="62">
        <v>6</v>
      </c>
      <c r="P12" s="62">
        <v>6</v>
      </c>
      <c r="Q12" s="62">
        <v>6</v>
      </c>
      <c r="R12" s="62">
        <v>6</v>
      </c>
      <c r="S12" s="62">
        <v>6</v>
      </c>
      <c r="T12" s="62">
        <v>7</v>
      </c>
      <c r="U12" s="63" t="s">
        <v>55</v>
      </c>
      <c r="V12" s="64">
        <f t="shared" si="7"/>
        <v>97</v>
      </c>
      <c r="W12" s="65"/>
      <c r="X12" s="65"/>
      <c r="Y12" s="62">
        <v>4</v>
      </c>
      <c r="Z12" s="62">
        <v>4</v>
      </c>
      <c r="AA12" s="62">
        <v>4</v>
      </c>
      <c r="AB12" s="62">
        <v>4</v>
      </c>
      <c r="AC12" s="62">
        <v>4</v>
      </c>
      <c r="AD12" s="62">
        <v>4</v>
      </c>
      <c r="AE12" s="62">
        <v>6</v>
      </c>
      <c r="AF12" s="62">
        <v>4</v>
      </c>
      <c r="AG12" s="62">
        <v>4</v>
      </c>
      <c r="AH12" s="62">
        <v>4</v>
      </c>
      <c r="AI12" s="62">
        <v>4</v>
      </c>
      <c r="AJ12" s="62">
        <v>4</v>
      </c>
      <c r="AK12" s="62">
        <v>6</v>
      </c>
      <c r="AL12" s="62">
        <v>4</v>
      </c>
      <c r="AM12" s="62">
        <v>4</v>
      </c>
      <c r="AN12" s="62">
        <v>4</v>
      </c>
      <c r="AO12" s="62">
        <v>4</v>
      </c>
      <c r="AP12" s="62">
        <v>6</v>
      </c>
      <c r="AQ12" s="62">
        <v>4</v>
      </c>
      <c r="AR12" s="62">
        <v>4</v>
      </c>
      <c r="AS12" s="62">
        <v>4</v>
      </c>
      <c r="AT12" s="62">
        <v>4</v>
      </c>
      <c r="AU12" s="62">
        <v>4</v>
      </c>
      <c r="AV12" s="63" t="s">
        <v>54</v>
      </c>
      <c r="AW12" s="64">
        <f t="shared" si="5"/>
        <v>98</v>
      </c>
      <c r="AX12" s="65"/>
      <c r="AY12" s="65"/>
      <c r="AZ12" s="65"/>
      <c r="BA12" s="65"/>
      <c r="BB12" s="65"/>
      <c r="BC12" s="65"/>
      <c r="BD12" s="65"/>
      <c r="BE12" s="65"/>
      <c r="BF12" s="65"/>
      <c r="BG12" s="66"/>
      <c r="BH12" s="67">
        <f t="shared" si="6"/>
        <v>195</v>
      </c>
    </row>
    <row r="13" spans="1:60" ht="19.5" customHeight="1">
      <c r="A13" s="557"/>
      <c r="B13" s="555"/>
      <c r="C13" s="553"/>
      <c r="D13" s="19" t="s">
        <v>89</v>
      </c>
      <c r="E13" s="68">
        <v>3</v>
      </c>
      <c r="F13" s="69">
        <v>3</v>
      </c>
      <c r="G13" s="69">
        <v>3</v>
      </c>
      <c r="H13" s="69">
        <v>3</v>
      </c>
      <c r="I13" s="69">
        <v>3</v>
      </c>
      <c r="J13" s="69">
        <v>3</v>
      </c>
      <c r="K13" s="69">
        <v>3</v>
      </c>
      <c r="L13" s="69">
        <v>3</v>
      </c>
      <c r="M13" s="69">
        <v>3</v>
      </c>
      <c r="N13" s="69">
        <v>3</v>
      </c>
      <c r="O13" s="69">
        <v>3</v>
      </c>
      <c r="P13" s="69">
        <v>3</v>
      </c>
      <c r="Q13" s="69">
        <v>3</v>
      </c>
      <c r="R13" s="69">
        <v>3</v>
      </c>
      <c r="S13" s="69">
        <v>4</v>
      </c>
      <c r="T13" s="69">
        <v>4</v>
      </c>
      <c r="U13" s="74"/>
      <c r="V13" s="71">
        <f t="shared" si="7"/>
        <v>50</v>
      </c>
      <c r="W13" s="75"/>
      <c r="X13" s="75"/>
      <c r="Y13" s="69">
        <v>2</v>
      </c>
      <c r="Z13" s="69">
        <v>2</v>
      </c>
      <c r="AA13" s="69">
        <v>2</v>
      </c>
      <c r="AB13" s="69">
        <v>2</v>
      </c>
      <c r="AC13" s="69">
        <v>2</v>
      </c>
      <c r="AD13" s="69">
        <v>2</v>
      </c>
      <c r="AE13" s="69">
        <v>3</v>
      </c>
      <c r="AF13" s="69">
        <v>2</v>
      </c>
      <c r="AG13" s="69">
        <v>2</v>
      </c>
      <c r="AH13" s="69">
        <v>2</v>
      </c>
      <c r="AI13" s="69">
        <v>2</v>
      </c>
      <c r="AJ13" s="69">
        <v>2</v>
      </c>
      <c r="AK13" s="69">
        <v>3</v>
      </c>
      <c r="AL13" s="69">
        <v>2</v>
      </c>
      <c r="AM13" s="69">
        <v>2</v>
      </c>
      <c r="AN13" s="69">
        <v>2</v>
      </c>
      <c r="AO13" s="69">
        <v>2</v>
      </c>
      <c r="AP13" s="69">
        <v>3</v>
      </c>
      <c r="AQ13" s="69">
        <v>2</v>
      </c>
      <c r="AR13" s="69">
        <v>2</v>
      </c>
      <c r="AS13" s="69">
        <v>2</v>
      </c>
      <c r="AT13" s="69">
        <v>2</v>
      </c>
      <c r="AU13" s="69">
        <v>2</v>
      </c>
      <c r="AV13" s="63"/>
      <c r="AW13" s="71">
        <f t="shared" si="5"/>
        <v>49</v>
      </c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H13" s="73">
        <f t="shared" si="6"/>
        <v>99</v>
      </c>
    </row>
    <row r="14" spans="1:60" ht="19.5" customHeight="1">
      <c r="A14" s="557"/>
      <c r="B14" s="554" t="s">
        <v>220</v>
      </c>
      <c r="C14" s="552" t="s">
        <v>5</v>
      </c>
      <c r="D14" s="16" t="s">
        <v>88</v>
      </c>
      <c r="E14" s="61">
        <v>2</v>
      </c>
      <c r="F14" s="62">
        <v>2</v>
      </c>
      <c r="G14" s="62">
        <v>2</v>
      </c>
      <c r="H14" s="62">
        <v>2</v>
      </c>
      <c r="I14" s="62">
        <v>2</v>
      </c>
      <c r="J14" s="62">
        <v>2</v>
      </c>
      <c r="K14" s="62">
        <v>2</v>
      </c>
      <c r="L14" s="62">
        <v>4</v>
      </c>
      <c r="M14" s="62">
        <v>2</v>
      </c>
      <c r="N14" s="62">
        <v>4</v>
      </c>
      <c r="O14" s="62">
        <v>4</v>
      </c>
      <c r="P14" s="62">
        <v>4</v>
      </c>
      <c r="Q14" s="62">
        <v>4</v>
      </c>
      <c r="R14" s="62">
        <v>4</v>
      </c>
      <c r="S14" s="62">
        <v>6</v>
      </c>
      <c r="T14" s="62">
        <v>1</v>
      </c>
      <c r="U14" s="63" t="s">
        <v>55</v>
      </c>
      <c r="V14" s="64">
        <f t="shared" si="7"/>
        <v>47</v>
      </c>
      <c r="W14" s="65"/>
      <c r="X14" s="65"/>
      <c r="Y14" s="62">
        <v>2</v>
      </c>
      <c r="Z14" s="62">
        <v>4</v>
      </c>
      <c r="AA14" s="62">
        <v>2</v>
      </c>
      <c r="AB14" s="62">
        <v>4</v>
      </c>
      <c r="AC14" s="62">
        <v>2</v>
      </c>
      <c r="AD14" s="62">
        <v>4</v>
      </c>
      <c r="AE14" s="62">
        <v>2</v>
      </c>
      <c r="AF14" s="62">
        <v>4</v>
      </c>
      <c r="AG14" s="62">
        <v>2</v>
      </c>
      <c r="AH14" s="62">
        <v>4</v>
      </c>
      <c r="AI14" s="62">
        <v>2</v>
      </c>
      <c r="AJ14" s="62">
        <v>4</v>
      </c>
      <c r="AK14" s="62">
        <v>2</v>
      </c>
      <c r="AL14" s="62">
        <v>4</v>
      </c>
      <c r="AM14" s="62">
        <v>2</v>
      </c>
      <c r="AN14" s="62">
        <v>4</v>
      </c>
      <c r="AO14" s="62">
        <v>2</v>
      </c>
      <c r="AP14" s="62">
        <v>4</v>
      </c>
      <c r="AQ14" s="62">
        <v>2</v>
      </c>
      <c r="AR14" s="62">
        <v>4</v>
      </c>
      <c r="AS14" s="62">
        <v>2</v>
      </c>
      <c r="AT14" s="62">
        <v>4</v>
      </c>
      <c r="AU14" s="62">
        <v>4</v>
      </c>
      <c r="AV14" s="63" t="s">
        <v>54</v>
      </c>
      <c r="AW14" s="64">
        <f t="shared" si="5"/>
        <v>70</v>
      </c>
      <c r="AX14" s="65"/>
      <c r="AY14" s="65"/>
      <c r="AZ14" s="65"/>
      <c r="BA14" s="65"/>
      <c r="BB14" s="65"/>
      <c r="BC14" s="65"/>
      <c r="BD14" s="65"/>
      <c r="BE14" s="65"/>
      <c r="BF14" s="65"/>
      <c r="BG14" s="66"/>
      <c r="BH14" s="67">
        <f t="shared" si="6"/>
        <v>117</v>
      </c>
    </row>
    <row r="15" spans="1:60" ht="19.5" customHeight="1">
      <c r="A15" s="557"/>
      <c r="B15" s="555"/>
      <c r="C15" s="553"/>
      <c r="D15" s="19" t="s">
        <v>89</v>
      </c>
      <c r="E15" s="68">
        <v>1</v>
      </c>
      <c r="F15" s="69">
        <v>1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69">
        <v>2</v>
      </c>
      <c r="M15" s="69">
        <v>1</v>
      </c>
      <c r="N15" s="69">
        <v>2</v>
      </c>
      <c r="O15" s="69">
        <v>2</v>
      </c>
      <c r="P15" s="69">
        <v>2</v>
      </c>
      <c r="Q15" s="69">
        <v>2</v>
      </c>
      <c r="R15" s="69">
        <v>2</v>
      </c>
      <c r="S15" s="69">
        <v>2</v>
      </c>
      <c r="T15" s="69">
        <v>0</v>
      </c>
      <c r="U15" s="70"/>
      <c r="V15" s="71">
        <f t="shared" si="7"/>
        <v>22</v>
      </c>
      <c r="W15" s="72"/>
      <c r="X15" s="72"/>
      <c r="Y15" s="69">
        <v>1</v>
      </c>
      <c r="Z15" s="69">
        <v>2</v>
      </c>
      <c r="AA15" s="69">
        <v>1</v>
      </c>
      <c r="AB15" s="69">
        <v>2</v>
      </c>
      <c r="AC15" s="69">
        <v>1</v>
      </c>
      <c r="AD15" s="69">
        <v>2</v>
      </c>
      <c r="AE15" s="69">
        <v>1</v>
      </c>
      <c r="AF15" s="69">
        <v>2</v>
      </c>
      <c r="AG15" s="69">
        <v>1</v>
      </c>
      <c r="AH15" s="69">
        <v>2</v>
      </c>
      <c r="AI15" s="69">
        <v>1</v>
      </c>
      <c r="AJ15" s="69">
        <v>2</v>
      </c>
      <c r="AK15" s="69">
        <v>1</v>
      </c>
      <c r="AL15" s="69">
        <v>2</v>
      </c>
      <c r="AM15" s="69">
        <v>1</v>
      </c>
      <c r="AN15" s="69">
        <v>2</v>
      </c>
      <c r="AO15" s="69">
        <v>1</v>
      </c>
      <c r="AP15" s="69">
        <v>2</v>
      </c>
      <c r="AQ15" s="69">
        <v>1</v>
      </c>
      <c r="AR15" s="69">
        <v>2</v>
      </c>
      <c r="AS15" s="69">
        <v>1</v>
      </c>
      <c r="AT15" s="69">
        <v>2</v>
      </c>
      <c r="AU15" s="69">
        <v>2</v>
      </c>
      <c r="AV15" s="63"/>
      <c r="AW15" s="71">
        <f t="shared" si="5"/>
        <v>35</v>
      </c>
      <c r="AX15" s="65"/>
      <c r="AY15" s="65"/>
      <c r="AZ15" s="65"/>
      <c r="BA15" s="65"/>
      <c r="BB15" s="65"/>
      <c r="BC15" s="65"/>
      <c r="BD15" s="65"/>
      <c r="BE15" s="65"/>
      <c r="BF15" s="65"/>
      <c r="BG15" s="66"/>
      <c r="BH15" s="73">
        <f t="shared" si="6"/>
        <v>57</v>
      </c>
    </row>
    <row r="16" spans="1:60" ht="19.5" customHeight="1">
      <c r="A16" s="557"/>
      <c r="B16" s="554" t="s">
        <v>221</v>
      </c>
      <c r="C16" s="552" t="s">
        <v>12</v>
      </c>
      <c r="D16" s="16" t="s">
        <v>88</v>
      </c>
      <c r="E16" s="61">
        <v>4</v>
      </c>
      <c r="F16" s="62">
        <v>4</v>
      </c>
      <c r="G16" s="62">
        <v>4</v>
      </c>
      <c r="H16" s="62">
        <v>4</v>
      </c>
      <c r="I16" s="62">
        <v>4</v>
      </c>
      <c r="J16" s="62">
        <v>4</v>
      </c>
      <c r="K16" s="62">
        <v>4</v>
      </c>
      <c r="L16" s="62">
        <v>4</v>
      </c>
      <c r="M16" s="62">
        <v>4</v>
      </c>
      <c r="N16" s="62">
        <v>4</v>
      </c>
      <c r="O16" s="62">
        <v>4</v>
      </c>
      <c r="P16" s="62">
        <v>4</v>
      </c>
      <c r="Q16" s="62">
        <v>4</v>
      </c>
      <c r="R16" s="62">
        <v>4</v>
      </c>
      <c r="S16" s="62">
        <v>4</v>
      </c>
      <c r="T16" s="62">
        <v>4</v>
      </c>
      <c r="U16" s="63" t="s">
        <v>55</v>
      </c>
      <c r="V16" s="64">
        <f t="shared" si="7"/>
        <v>64</v>
      </c>
      <c r="W16" s="65"/>
      <c r="X16" s="65"/>
      <c r="Y16" s="62">
        <v>4</v>
      </c>
      <c r="Z16" s="62">
        <v>4</v>
      </c>
      <c r="AA16" s="62">
        <v>4</v>
      </c>
      <c r="AB16" s="62">
        <v>4</v>
      </c>
      <c r="AC16" s="62">
        <v>4</v>
      </c>
      <c r="AD16" s="62">
        <v>4</v>
      </c>
      <c r="AE16" s="62">
        <v>4</v>
      </c>
      <c r="AF16" s="62">
        <v>4</v>
      </c>
      <c r="AG16" s="62">
        <v>4</v>
      </c>
      <c r="AH16" s="62">
        <v>4</v>
      </c>
      <c r="AI16" s="62">
        <v>4</v>
      </c>
      <c r="AJ16" s="62">
        <v>4</v>
      </c>
      <c r="AK16" s="62">
        <v>4</v>
      </c>
      <c r="AL16" s="62">
        <v>4</v>
      </c>
      <c r="AM16" s="62">
        <v>4</v>
      </c>
      <c r="AN16" s="62">
        <v>4</v>
      </c>
      <c r="AO16" s="62">
        <v>4</v>
      </c>
      <c r="AP16" s="62">
        <v>4</v>
      </c>
      <c r="AQ16" s="62">
        <v>4</v>
      </c>
      <c r="AR16" s="62">
        <v>4</v>
      </c>
      <c r="AS16" s="62">
        <v>4</v>
      </c>
      <c r="AT16" s="62">
        <v>4</v>
      </c>
      <c r="AU16" s="62">
        <v>4</v>
      </c>
      <c r="AV16" s="63" t="s">
        <v>54</v>
      </c>
      <c r="AW16" s="64">
        <f t="shared" si="5"/>
        <v>92</v>
      </c>
      <c r="AX16" s="65"/>
      <c r="AY16" s="65"/>
      <c r="AZ16" s="65"/>
      <c r="BA16" s="65"/>
      <c r="BB16" s="65"/>
      <c r="BC16" s="65"/>
      <c r="BD16" s="65"/>
      <c r="BE16" s="65"/>
      <c r="BF16" s="65"/>
      <c r="BG16" s="66"/>
      <c r="BH16" s="67">
        <f t="shared" si="6"/>
        <v>156</v>
      </c>
    </row>
    <row r="17" spans="1:60" ht="19.5" customHeight="1">
      <c r="A17" s="557"/>
      <c r="B17" s="555"/>
      <c r="C17" s="553"/>
      <c r="D17" s="19" t="s">
        <v>89</v>
      </c>
      <c r="E17" s="68">
        <v>2</v>
      </c>
      <c r="F17" s="69">
        <v>2</v>
      </c>
      <c r="G17" s="69">
        <v>2</v>
      </c>
      <c r="H17" s="69">
        <v>2</v>
      </c>
      <c r="I17" s="69">
        <v>2</v>
      </c>
      <c r="J17" s="69">
        <v>2</v>
      </c>
      <c r="K17" s="69">
        <v>2</v>
      </c>
      <c r="L17" s="69">
        <v>2</v>
      </c>
      <c r="M17" s="69">
        <v>2</v>
      </c>
      <c r="N17" s="69">
        <v>2</v>
      </c>
      <c r="O17" s="69">
        <v>2</v>
      </c>
      <c r="P17" s="69">
        <v>2</v>
      </c>
      <c r="Q17" s="69">
        <v>2</v>
      </c>
      <c r="R17" s="69">
        <v>2</v>
      </c>
      <c r="S17" s="69">
        <v>2</v>
      </c>
      <c r="T17" s="69">
        <v>2</v>
      </c>
      <c r="U17" s="70"/>
      <c r="V17" s="71">
        <f t="shared" si="7"/>
        <v>32</v>
      </c>
      <c r="W17" s="72"/>
      <c r="X17" s="72"/>
      <c r="Y17" s="69">
        <v>2</v>
      </c>
      <c r="Z17" s="69">
        <v>2</v>
      </c>
      <c r="AA17" s="69">
        <v>2</v>
      </c>
      <c r="AB17" s="69">
        <v>2</v>
      </c>
      <c r="AC17" s="69">
        <v>2</v>
      </c>
      <c r="AD17" s="69">
        <v>2</v>
      </c>
      <c r="AE17" s="69">
        <v>2</v>
      </c>
      <c r="AF17" s="69">
        <v>2</v>
      </c>
      <c r="AG17" s="69">
        <v>2</v>
      </c>
      <c r="AH17" s="69">
        <v>2</v>
      </c>
      <c r="AI17" s="69">
        <v>2</v>
      </c>
      <c r="AJ17" s="69">
        <v>2</v>
      </c>
      <c r="AK17" s="69">
        <v>2</v>
      </c>
      <c r="AL17" s="69">
        <v>2</v>
      </c>
      <c r="AM17" s="69">
        <v>2</v>
      </c>
      <c r="AN17" s="69">
        <v>2</v>
      </c>
      <c r="AO17" s="69">
        <v>2</v>
      </c>
      <c r="AP17" s="69">
        <v>2</v>
      </c>
      <c r="AQ17" s="69">
        <v>2</v>
      </c>
      <c r="AR17" s="69">
        <v>2</v>
      </c>
      <c r="AS17" s="69">
        <v>2</v>
      </c>
      <c r="AT17" s="69">
        <v>2</v>
      </c>
      <c r="AU17" s="69">
        <v>2</v>
      </c>
      <c r="AV17" s="63"/>
      <c r="AW17" s="71">
        <f t="shared" si="5"/>
        <v>46</v>
      </c>
      <c r="AX17" s="65"/>
      <c r="AY17" s="65"/>
      <c r="AZ17" s="65"/>
      <c r="BA17" s="65"/>
      <c r="BB17" s="65"/>
      <c r="BC17" s="65"/>
      <c r="BD17" s="65"/>
      <c r="BE17" s="65"/>
      <c r="BF17" s="65"/>
      <c r="BG17" s="66"/>
      <c r="BH17" s="73">
        <f t="shared" si="6"/>
        <v>78</v>
      </c>
    </row>
    <row r="18" spans="1:60" ht="19.5" customHeight="1">
      <c r="A18" s="557"/>
      <c r="B18" s="554" t="s">
        <v>222</v>
      </c>
      <c r="C18" s="552" t="s">
        <v>3</v>
      </c>
      <c r="D18" s="16" t="s">
        <v>88</v>
      </c>
      <c r="E18" s="61">
        <v>4</v>
      </c>
      <c r="F18" s="62">
        <v>4</v>
      </c>
      <c r="G18" s="62">
        <v>4</v>
      </c>
      <c r="H18" s="62">
        <v>4</v>
      </c>
      <c r="I18" s="62">
        <v>4</v>
      </c>
      <c r="J18" s="62">
        <v>4</v>
      </c>
      <c r="K18" s="62">
        <v>4</v>
      </c>
      <c r="L18" s="62">
        <v>4</v>
      </c>
      <c r="M18" s="62">
        <v>4</v>
      </c>
      <c r="N18" s="62">
        <v>4</v>
      </c>
      <c r="O18" s="62">
        <v>4</v>
      </c>
      <c r="P18" s="62">
        <v>4</v>
      </c>
      <c r="Q18" s="62">
        <v>4</v>
      </c>
      <c r="R18" s="62">
        <v>4</v>
      </c>
      <c r="S18" s="62">
        <v>4</v>
      </c>
      <c r="T18" s="62">
        <v>6</v>
      </c>
      <c r="U18" s="63" t="s">
        <v>55</v>
      </c>
      <c r="V18" s="64">
        <f t="shared" si="7"/>
        <v>66</v>
      </c>
      <c r="W18" s="65"/>
      <c r="X18" s="65"/>
      <c r="Y18" s="62">
        <v>4</v>
      </c>
      <c r="Z18" s="62">
        <v>4</v>
      </c>
      <c r="AA18" s="62">
        <v>4</v>
      </c>
      <c r="AB18" s="62">
        <v>4</v>
      </c>
      <c r="AC18" s="62">
        <v>4</v>
      </c>
      <c r="AD18" s="62">
        <v>4</v>
      </c>
      <c r="AE18" s="62">
        <v>4</v>
      </c>
      <c r="AF18" s="62">
        <v>4</v>
      </c>
      <c r="AG18" s="62">
        <v>4</v>
      </c>
      <c r="AH18" s="62">
        <v>4</v>
      </c>
      <c r="AI18" s="62">
        <v>4</v>
      </c>
      <c r="AJ18" s="62">
        <v>4</v>
      </c>
      <c r="AK18" s="62">
        <v>4</v>
      </c>
      <c r="AL18" s="62">
        <v>4</v>
      </c>
      <c r="AM18" s="62">
        <v>4</v>
      </c>
      <c r="AN18" s="62">
        <v>4</v>
      </c>
      <c r="AO18" s="62">
        <v>4</v>
      </c>
      <c r="AP18" s="62">
        <v>4</v>
      </c>
      <c r="AQ18" s="62">
        <v>4</v>
      </c>
      <c r="AR18" s="62">
        <v>4</v>
      </c>
      <c r="AS18" s="62">
        <v>4</v>
      </c>
      <c r="AT18" s="62">
        <v>4</v>
      </c>
      <c r="AU18" s="62">
        <v>2</v>
      </c>
      <c r="AV18" s="63" t="s">
        <v>55</v>
      </c>
      <c r="AW18" s="64">
        <f t="shared" si="5"/>
        <v>90</v>
      </c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H18" s="67">
        <f t="shared" si="6"/>
        <v>156</v>
      </c>
    </row>
    <row r="19" spans="1:60" ht="19.5" customHeight="1">
      <c r="A19" s="557"/>
      <c r="B19" s="555"/>
      <c r="C19" s="553"/>
      <c r="D19" s="19" t="s">
        <v>89</v>
      </c>
      <c r="E19" s="68">
        <v>2</v>
      </c>
      <c r="F19" s="69">
        <v>2</v>
      </c>
      <c r="G19" s="69">
        <v>2</v>
      </c>
      <c r="H19" s="69">
        <v>2</v>
      </c>
      <c r="I19" s="69">
        <v>2</v>
      </c>
      <c r="J19" s="69">
        <v>2</v>
      </c>
      <c r="K19" s="69">
        <v>2</v>
      </c>
      <c r="L19" s="69">
        <v>2</v>
      </c>
      <c r="M19" s="69">
        <v>2</v>
      </c>
      <c r="N19" s="69">
        <v>2</v>
      </c>
      <c r="O19" s="69">
        <v>2</v>
      </c>
      <c r="P19" s="69">
        <v>2</v>
      </c>
      <c r="Q19" s="69">
        <v>2</v>
      </c>
      <c r="R19" s="69">
        <v>2</v>
      </c>
      <c r="S19" s="69">
        <v>2</v>
      </c>
      <c r="T19" s="69">
        <v>3</v>
      </c>
      <c r="U19" s="70"/>
      <c r="V19" s="71">
        <f t="shared" si="7"/>
        <v>33</v>
      </c>
      <c r="W19" s="72"/>
      <c r="X19" s="72"/>
      <c r="Y19" s="69">
        <v>2</v>
      </c>
      <c r="Z19" s="69">
        <v>2</v>
      </c>
      <c r="AA19" s="69">
        <v>2</v>
      </c>
      <c r="AB19" s="69">
        <v>2</v>
      </c>
      <c r="AC19" s="69">
        <v>2</v>
      </c>
      <c r="AD19" s="69">
        <v>2</v>
      </c>
      <c r="AE19" s="69">
        <v>2</v>
      </c>
      <c r="AF19" s="69">
        <v>2</v>
      </c>
      <c r="AG19" s="69">
        <v>2</v>
      </c>
      <c r="AH19" s="69">
        <v>2</v>
      </c>
      <c r="AI19" s="69">
        <v>2</v>
      </c>
      <c r="AJ19" s="69">
        <v>2</v>
      </c>
      <c r="AK19" s="69">
        <v>2</v>
      </c>
      <c r="AL19" s="69">
        <v>2</v>
      </c>
      <c r="AM19" s="69">
        <v>2</v>
      </c>
      <c r="AN19" s="69">
        <v>2</v>
      </c>
      <c r="AO19" s="69">
        <v>2</v>
      </c>
      <c r="AP19" s="69">
        <v>2</v>
      </c>
      <c r="AQ19" s="69">
        <v>2</v>
      </c>
      <c r="AR19" s="69">
        <v>2</v>
      </c>
      <c r="AS19" s="69">
        <v>2</v>
      </c>
      <c r="AT19" s="69">
        <v>2</v>
      </c>
      <c r="AU19" s="69">
        <v>1</v>
      </c>
      <c r="AV19" s="63"/>
      <c r="AW19" s="71">
        <f t="shared" si="5"/>
        <v>45</v>
      </c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73">
        <f t="shared" si="6"/>
        <v>78</v>
      </c>
    </row>
    <row r="20" spans="1:60" ht="19.5" customHeight="1">
      <c r="A20" s="557"/>
      <c r="B20" s="554" t="s">
        <v>223</v>
      </c>
      <c r="C20" s="552" t="s">
        <v>7</v>
      </c>
      <c r="D20" s="16" t="s">
        <v>88</v>
      </c>
      <c r="E20" s="61">
        <v>4</v>
      </c>
      <c r="F20" s="61">
        <v>2</v>
      </c>
      <c r="G20" s="61">
        <v>4</v>
      </c>
      <c r="H20" s="61">
        <v>2</v>
      </c>
      <c r="I20" s="61">
        <v>4</v>
      </c>
      <c r="J20" s="61">
        <v>2</v>
      </c>
      <c r="K20" s="61">
        <v>4</v>
      </c>
      <c r="L20" s="61">
        <v>2</v>
      </c>
      <c r="M20" s="61">
        <v>4</v>
      </c>
      <c r="N20" s="61">
        <v>2</v>
      </c>
      <c r="O20" s="61">
        <v>4</v>
      </c>
      <c r="P20" s="61">
        <v>2</v>
      </c>
      <c r="Q20" s="61">
        <v>4</v>
      </c>
      <c r="R20" s="61">
        <v>2</v>
      </c>
      <c r="S20" s="61">
        <v>4</v>
      </c>
      <c r="T20" s="61">
        <v>2</v>
      </c>
      <c r="U20" s="63" t="s">
        <v>55</v>
      </c>
      <c r="V20" s="64">
        <f t="shared" si="7"/>
        <v>48</v>
      </c>
      <c r="W20" s="65"/>
      <c r="X20" s="65"/>
      <c r="Y20" s="62">
        <v>4</v>
      </c>
      <c r="Z20" s="62">
        <v>2</v>
      </c>
      <c r="AA20" s="62">
        <v>4</v>
      </c>
      <c r="AB20" s="62">
        <v>2</v>
      </c>
      <c r="AC20" s="62">
        <v>4</v>
      </c>
      <c r="AD20" s="62">
        <v>2</v>
      </c>
      <c r="AE20" s="62">
        <v>4</v>
      </c>
      <c r="AF20" s="62">
        <v>2</v>
      </c>
      <c r="AG20" s="62">
        <v>4</v>
      </c>
      <c r="AH20" s="62">
        <v>2</v>
      </c>
      <c r="AI20" s="62">
        <v>4</v>
      </c>
      <c r="AJ20" s="62">
        <v>2</v>
      </c>
      <c r="AK20" s="62">
        <v>4</v>
      </c>
      <c r="AL20" s="62">
        <v>2</v>
      </c>
      <c r="AM20" s="62">
        <v>4</v>
      </c>
      <c r="AN20" s="62">
        <v>1</v>
      </c>
      <c r="AO20" s="62">
        <v>4</v>
      </c>
      <c r="AP20" s="62">
        <v>2</v>
      </c>
      <c r="AQ20" s="62">
        <v>4</v>
      </c>
      <c r="AR20" s="62">
        <v>2</v>
      </c>
      <c r="AS20" s="62">
        <v>4</v>
      </c>
      <c r="AT20" s="62">
        <v>2</v>
      </c>
      <c r="AU20" s="62">
        <v>4</v>
      </c>
      <c r="AV20" s="63" t="s">
        <v>54</v>
      </c>
      <c r="AW20" s="64">
        <f t="shared" si="5"/>
        <v>69</v>
      </c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H20" s="67">
        <f t="shared" si="6"/>
        <v>117</v>
      </c>
    </row>
    <row r="21" spans="1:60" ht="19.5" customHeight="1">
      <c r="A21" s="557"/>
      <c r="B21" s="555"/>
      <c r="C21" s="553"/>
      <c r="D21" s="19" t="s">
        <v>89</v>
      </c>
      <c r="E21" s="68">
        <v>2</v>
      </c>
      <c r="F21" s="68">
        <v>1</v>
      </c>
      <c r="G21" s="68">
        <v>2</v>
      </c>
      <c r="H21" s="68">
        <v>1</v>
      </c>
      <c r="I21" s="68">
        <v>2</v>
      </c>
      <c r="J21" s="68">
        <v>1</v>
      </c>
      <c r="K21" s="68">
        <v>2</v>
      </c>
      <c r="L21" s="68">
        <v>1</v>
      </c>
      <c r="M21" s="68">
        <v>2</v>
      </c>
      <c r="N21" s="68">
        <v>1</v>
      </c>
      <c r="O21" s="68">
        <v>2</v>
      </c>
      <c r="P21" s="68">
        <v>1</v>
      </c>
      <c r="Q21" s="68">
        <v>2</v>
      </c>
      <c r="R21" s="68">
        <v>1</v>
      </c>
      <c r="S21" s="68">
        <v>2</v>
      </c>
      <c r="T21" s="68">
        <v>1</v>
      </c>
      <c r="U21" s="70"/>
      <c r="V21" s="71">
        <f t="shared" si="7"/>
        <v>24</v>
      </c>
      <c r="W21" s="72"/>
      <c r="X21" s="72"/>
      <c r="Y21" s="69">
        <v>2</v>
      </c>
      <c r="Z21" s="69">
        <v>1</v>
      </c>
      <c r="AA21" s="69">
        <v>2</v>
      </c>
      <c r="AB21" s="69">
        <v>1</v>
      </c>
      <c r="AC21" s="69">
        <v>2</v>
      </c>
      <c r="AD21" s="69">
        <v>1</v>
      </c>
      <c r="AE21" s="69">
        <v>2</v>
      </c>
      <c r="AF21" s="69">
        <v>1</v>
      </c>
      <c r="AG21" s="69">
        <v>2</v>
      </c>
      <c r="AH21" s="69">
        <v>1</v>
      </c>
      <c r="AI21" s="69">
        <v>2</v>
      </c>
      <c r="AJ21" s="69">
        <v>1</v>
      </c>
      <c r="AK21" s="69">
        <v>2</v>
      </c>
      <c r="AL21" s="69">
        <v>1</v>
      </c>
      <c r="AM21" s="69">
        <v>2</v>
      </c>
      <c r="AN21" s="69">
        <v>1</v>
      </c>
      <c r="AO21" s="69">
        <v>2</v>
      </c>
      <c r="AP21" s="69">
        <v>1</v>
      </c>
      <c r="AQ21" s="69">
        <v>2</v>
      </c>
      <c r="AR21" s="69">
        <v>1</v>
      </c>
      <c r="AS21" s="69">
        <v>2</v>
      </c>
      <c r="AT21" s="69">
        <v>1</v>
      </c>
      <c r="AU21" s="69">
        <v>2</v>
      </c>
      <c r="AV21" s="63"/>
      <c r="AW21" s="71">
        <f t="shared" si="5"/>
        <v>35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73">
        <f t="shared" si="6"/>
        <v>59</v>
      </c>
    </row>
    <row r="22" spans="1:60" ht="19.5" customHeight="1">
      <c r="A22" s="557"/>
      <c r="B22" s="554" t="s">
        <v>224</v>
      </c>
      <c r="C22" s="552" t="s">
        <v>124</v>
      </c>
      <c r="D22" s="16" t="s">
        <v>88</v>
      </c>
      <c r="E22" s="61">
        <v>2</v>
      </c>
      <c r="F22" s="61">
        <v>2</v>
      </c>
      <c r="G22" s="61">
        <v>2</v>
      </c>
      <c r="H22" s="61">
        <v>2</v>
      </c>
      <c r="I22" s="61">
        <v>2</v>
      </c>
      <c r="J22" s="61">
        <v>2</v>
      </c>
      <c r="K22" s="61">
        <v>2</v>
      </c>
      <c r="L22" s="61">
        <v>2</v>
      </c>
      <c r="M22" s="61">
        <v>2</v>
      </c>
      <c r="N22" s="61">
        <v>2</v>
      </c>
      <c r="O22" s="61">
        <v>2</v>
      </c>
      <c r="P22" s="61">
        <v>2</v>
      </c>
      <c r="Q22" s="61">
        <v>4</v>
      </c>
      <c r="R22" s="61">
        <v>2</v>
      </c>
      <c r="S22" s="61">
        <v>2</v>
      </c>
      <c r="T22" s="61">
        <v>2</v>
      </c>
      <c r="U22" s="63" t="s">
        <v>55</v>
      </c>
      <c r="V22" s="64">
        <f t="shared" si="7"/>
        <v>34</v>
      </c>
      <c r="W22" s="65"/>
      <c r="X22" s="65"/>
      <c r="Y22" s="62">
        <v>1</v>
      </c>
      <c r="Z22" s="62">
        <v>2</v>
      </c>
      <c r="AA22" s="62">
        <v>1</v>
      </c>
      <c r="AB22" s="62">
        <v>2</v>
      </c>
      <c r="AC22" s="62">
        <v>1</v>
      </c>
      <c r="AD22" s="62">
        <v>2</v>
      </c>
      <c r="AE22" s="62">
        <v>1</v>
      </c>
      <c r="AF22" s="62">
        <v>2</v>
      </c>
      <c r="AG22" s="62">
        <v>1</v>
      </c>
      <c r="AH22" s="62">
        <v>2</v>
      </c>
      <c r="AI22" s="62">
        <v>1</v>
      </c>
      <c r="AJ22" s="62">
        <v>2</v>
      </c>
      <c r="AK22" s="62">
        <v>1</v>
      </c>
      <c r="AL22" s="62">
        <v>2</v>
      </c>
      <c r="AM22" s="62">
        <v>1</v>
      </c>
      <c r="AN22" s="62">
        <v>2</v>
      </c>
      <c r="AO22" s="62">
        <v>1</v>
      </c>
      <c r="AP22" s="62">
        <v>2</v>
      </c>
      <c r="AQ22" s="62">
        <v>1</v>
      </c>
      <c r="AR22" s="62">
        <v>2</v>
      </c>
      <c r="AS22" s="62">
        <v>2</v>
      </c>
      <c r="AT22" s="62">
        <v>2</v>
      </c>
      <c r="AU22" s="62">
        <v>2</v>
      </c>
      <c r="AV22" s="63" t="s">
        <v>54</v>
      </c>
      <c r="AW22" s="64">
        <f t="shared" si="5"/>
        <v>36</v>
      </c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H22" s="67">
        <f t="shared" si="6"/>
        <v>70</v>
      </c>
    </row>
    <row r="23" spans="1:60" ht="19.5" customHeight="1">
      <c r="A23" s="557"/>
      <c r="B23" s="555"/>
      <c r="C23" s="553"/>
      <c r="D23" s="19" t="s">
        <v>89</v>
      </c>
      <c r="E23" s="68">
        <v>1</v>
      </c>
      <c r="F23" s="68">
        <v>1</v>
      </c>
      <c r="G23" s="68">
        <v>1</v>
      </c>
      <c r="H23" s="68">
        <v>1</v>
      </c>
      <c r="I23" s="68">
        <v>1</v>
      </c>
      <c r="J23" s="68">
        <v>1</v>
      </c>
      <c r="K23" s="68">
        <v>1</v>
      </c>
      <c r="L23" s="68">
        <v>1</v>
      </c>
      <c r="M23" s="68">
        <v>1</v>
      </c>
      <c r="N23" s="68">
        <v>1</v>
      </c>
      <c r="O23" s="68">
        <v>1</v>
      </c>
      <c r="P23" s="68">
        <v>1</v>
      </c>
      <c r="Q23" s="68">
        <v>2</v>
      </c>
      <c r="R23" s="68">
        <v>1</v>
      </c>
      <c r="S23" s="68">
        <v>1</v>
      </c>
      <c r="T23" s="68">
        <v>1</v>
      </c>
      <c r="U23" s="70"/>
      <c r="V23" s="71">
        <f t="shared" si="7"/>
        <v>17</v>
      </c>
      <c r="W23" s="72"/>
      <c r="X23" s="72"/>
      <c r="Y23" s="69">
        <v>0</v>
      </c>
      <c r="Z23" s="69">
        <v>1</v>
      </c>
      <c r="AA23" s="69">
        <v>1</v>
      </c>
      <c r="AB23" s="69">
        <v>1</v>
      </c>
      <c r="AC23" s="69">
        <v>0</v>
      </c>
      <c r="AD23" s="69">
        <v>1</v>
      </c>
      <c r="AE23" s="69">
        <v>1</v>
      </c>
      <c r="AF23" s="69">
        <v>1</v>
      </c>
      <c r="AG23" s="69">
        <v>0</v>
      </c>
      <c r="AH23" s="69">
        <v>1</v>
      </c>
      <c r="AI23" s="69">
        <v>1</v>
      </c>
      <c r="AJ23" s="69">
        <v>1</v>
      </c>
      <c r="AK23" s="69">
        <v>0</v>
      </c>
      <c r="AL23" s="69">
        <v>1</v>
      </c>
      <c r="AM23" s="69">
        <v>1</v>
      </c>
      <c r="AN23" s="69">
        <v>1</v>
      </c>
      <c r="AO23" s="69">
        <v>0</v>
      </c>
      <c r="AP23" s="69">
        <v>1</v>
      </c>
      <c r="AQ23" s="69">
        <v>1</v>
      </c>
      <c r="AR23" s="69">
        <v>1</v>
      </c>
      <c r="AS23" s="69">
        <v>1</v>
      </c>
      <c r="AT23" s="69">
        <v>1</v>
      </c>
      <c r="AU23" s="69">
        <v>1</v>
      </c>
      <c r="AV23" s="63"/>
      <c r="AW23" s="71">
        <f t="shared" si="5"/>
        <v>18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73">
        <f t="shared" si="6"/>
        <v>35</v>
      </c>
    </row>
    <row r="24" spans="1:60" ht="19.5" customHeight="1">
      <c r="A24" s="557"/>
      <c r="B24" s="554" t="s">
        <v>225</v>
      </c>
      <c r="C24" s="552" t="s">
        <v>235</v>
      </c>
      <c r="D24" s="16" t="s">
        <v>88</v>
      </c>
      <c r="E24" s="61">
        <v>2</v>
      </c>
      <c r="F24" s="62">
        <v>2</v>
      </c>
      <c r="G24" s="62">
        <v>2</v>
      </c>
      <c r="H24" s="62">
        <v>2</v>
      </c>
      <c r="I24" s="62">
        <v>2</v>
      </c>
      <c r="J24" s="62">
        <v>2</v>
      </c>
      <c r="K24" s="62">
        <v>2</v>
      </c>
      <c r="L24" s="62">
        <v>2</v>
      </c>
      <c r="M24" s="62">
        <v>2</v>
      </c>
      <c r="N24" s="62">
        <v>2</v>
      </c>
      <c r="O24" s="62">
        <v>2</v>
      </c>
      <c r="P24" s="62">
        <v>2</v>
      </c>
      <c r="Q24" s="62">
        <v>2</v>
      </c>
      <c r="R24" s="62">
        <v>0</v>
      </c>
      <c r="S24" s="62">
        <v>0</v>
      </c>
      <c r="T24" s="62">
        <v>0</v>
      </c>
      <c r="U24" s="63" t="s">
        <v>71</v>
      </c>
      <c r="V24" s="64">
        <f t="shared" si="7"/>
        <v>26</v>
      </c>
      <c r="W24" s="65"/>
      <c r="X24" s="65"/>
      <c r="Y24" s="62">
        <v>2</v>
      </c>
      <c r="Z24" s="62">
        <v>2</v>
      </c>
      <c r="AA24" s="62">
        <v>2</v>
      </c>
      <c r="AB24" s="62">
        <v>2</v>
      </c>
      <c r="AC24" s="62">
        <v>2</v>
      </c>
      <c r="AD24" s="62">
        <v>2</v>
      </c>
      <c r="AE24" s="62">
        <v>2</v>
      </c>
      <c r="AF24" s="62">
        <v>2</v>
      </c>
      <c r="AG24" s="62">
        <v>4</v>
      </c>
      <c r="AH24" s="62">
        <v>2</v>
      </c>
      <c r="AI24" s="62">
        <v>2</v>
      </c>
      <c r="AJ24" s="62">
        <v>2</v>
      </c>
      <c r="AK24" s="62">
        <v>2</v>
      </c>
      <c r="AL24" s="62">
        <v>4</v>
      </c>
      <c r="AM24" s="62">
        <v>2</v>
      </c>
      <c r="AN24" s="62">
        <v>2</v>
      </c>
      <c r="AO24" s="62">
        <v>2</v>
      </c>
      <c r="AP24" s="62">
        <v>2</v>
      </c>
      <c r="AQ24" s="62">
        <v>4</v>
      </c>
      <c r="AR24" s="62">
        <v>2</v>
      </c>
      <c r="AS24" s="62">
        <v>2</v>
      </c>
      <c r="AT24" s="62">
        <v>2</v>
      </c>
      <c r="AU24" s="62">
        <v>2</v>
      </c>
      <c r="AV24" s="63" t="s">
        <v>54</v>
      </c>
      <c r="AW24" s="64">
        <f t="shared" si="5"/>
        <v>52</v>
      </c>
      <c r="AX24" s="65"/>
      <c r="AY24" s="65"/>
      <c r="AZ24" s="65"/>
      <c r="BA24" s="65"/>
      <c r="BB24" s="65"/>
      <c r="BC24" s="65"/>
      <c r="BD24" s="65"/>
      <c r="BE24" s="65"/>
      <c r="BF24" s="65"/>
      <c r="BG24" s="66"/>
      <c r="BH24" s="67">
        <f t="shared" si="6"/>
        <v>78</v>
      </c>
    </row>
    <row r="25" spans="1:60" ht="19.5" customHeight="1">
      <c r="A25" s="557"/>
      <c r="B25" s="555"/>
      <c r="C25" s="553"/>
      <c r="D25" s="19" t="s">
        <v>89</v>
      </c>
      <c r="E25" s="68">
        <v>1</v>
      </c>
      <c r="F25" s="69">
        <v>1</v>
      </c>
      <c r="G25" s="69">
        <v>1</v>
      </c>
      <c r="H25" s="69">
        <v>1</v>
      </c>
      <c r="I25" s="69">
        <v>1</v>
      </c>
      <c r="J25" s="69">
        <v>1</v>
      </c>
      <c r="K25" s="69">
        <v>1</v>
      </c>
      <c r="L25" s="69">
        <v>1</v>
      </c>
      <c r="M25" s="69">
        <v>1</v>
      </c>
      <c r="N25" s="69">
        <v>1</v>
      </c>
      <c r="O25" s="69">
        <v>1</v>
      </c>
      <c r="P25" s="69">
        <v>1</v>
      </c>
      <c r="Q25" s="69">
        <v>1</v>
      </c>
      <c r="R25" s="69">
        <v>0</v>
      </c>
      <c r="S25" s="69">
        <v>0</v>
      </c>
      <c r="T25" s="69">
        <v>0</v>
      </c>
      <c r="U25" s="70"/>
      <c r="V25" s="71">
        <f t="shared" si="7"/>
        <v>13</v>
      </c>
      <c r="W25" s="72"/>
      <c r="X25" s="72"/>
      <c r="Y25" s="69">
        <v>1</v>
      </c>
      <c r="Z25" s="69">
        <v>1</v>
      </c>
      <c r="AA25" s="69">
        <v>1</v>
      </c>
      <c r="AB25" s="69">
        <v>1</v>
      </c>
      <c r="AC25" s="69">
        <v>1</v>
      </c>
      <c r="AD25" s="69">
        <v>1</v>
      </c>
      <c r="AE25" s="69">
        <v>1</v>
      </c>
      <c r="AF25" s="69">
        <v>1</v>
      </c>
      <c r="AG25" s="69">
        <v>2</v>
      </c>
      <c r="AH25" s="69">
        <v>1</v>
      </c>
      <c r="AI25" s="69">
        <v>1</v>
      </c>
      <c r="AJ25" s="69">
        <v>1</v>
      </c>
      <c r="AK25" s="69">
        <v>1</v>
      </c>
      <c r="AL25" s="69">
        <v>2</v>
      </c>
      <c r="AM25" s="69">
        <v>1</v>
      </c>
      <c r="AN25" s="69">
        <v>1</v>
      </c>
      <c r="AO25" s="69">
        <v>1</v>
      </c>
      <c r="AP25" s="69">
        <v>1</v>
      </c>
      <c r="AQ25" s="69">
        <v>2</v>
      </c>
      <c r="AR25" s="69">
        <v>1</v>
      </c>
      <c r="AS25" s="69">
        <v>1</v>
      </c>
      <c r="AT25" s="69">
        <v>1</v>
      </c>
      <c r="AU25" s="69">
        <v>1</v>
      </c>
      <c r="AV25" s="63"/>
      <c r="AW25" s="71">
        <f t="shared" si="5"/>
        <v>26</v>
      </c>
      <c r="AX25" s="65"/>
      <c r="AY25" s="65"/>
      <c r="AZ25" s="65"/>
      <c r="BA25" s="65"/>
      <c r="BB25" s="65"/>
      <c r="BC25" s="65"/>
      <c r="BD25" s="65"/>
      <c r="BE25" s="65"/>
      <c r="BF25" s="65"/>
      <c r="BG25" s="66"/>
      <c r="BH25" s="73">
        <f t="shared" si="6"/>
        <v>39</v>
      </c>
    </row>
    <row r="26" spans="1:60" ht="19.5" customHeight="1">
      <c r="A26" s="557"/>
      <c r="B26" s="554" t="s">
        <v>147</v>
      </c>
      <c r="C26" s="552" t="s">
        <v>125</v>
      </c>
      <c r="D26" s="16" t="s">
        <v>88</v>
      </c>
      <c r="E26" s="61">
        <v>4</v>
      </c>
      <c r="F26" s="62">
        <v>2</v>
      </c>
      <c r="G26" s="62">
        <v>4</v>
      </c>
      <c r="H26" s="62">
        <v>2</v>
      </c>
      <c r="I26" s="62">
        <v>4</v>
      </c>
      <c r="J26" s="62">
        <v>2</v>
      </c>
      <c r="K26" s="62">
        <v>4</v>
      </c>
      <c r="L26" s="62">
        <v>2</v>
      </c>
      <c r="M26" s="62">
        <v>4</v>
      </c>
      <c r="N26" s="62">
        <v>2</v>
      </c>
      <c r="O26" s="62">
        <v>2</v>
      </c>
      <c r="P26" s="62">
        <v>2</v>
      </c>
      <c r="Q26" s="62">
        <v>2</v>
      </c>
      <c r="R26" s="62">
        <v>2</v>
      </c>
      <c r="S26" s="62">
        <v>2</v>
      </c>
      <c r="T26" s="62">
        <v>2</v>
      </c>
      <c r="U26" s="63" t="s">
        <v>55</v>
      </c>
      <c r="V26" s="64">
        <f t="shared" si="7"/>
        <v>42</v>
      </c>
      <c r="W26" s="65"/>
      <c r="X26" s="65"/>
      <c r="Y26" s="62">
        <v>2</v>
      </c>
      <c r="Z26" s="62">
        <v>2</v>
      </c>
      <c r="AA26" s="62">
        <v>4</v>
      </c>
      <c r="AB26" s="62">
        <v>2</v>
      </c>
      <c r="AC26" s="62">
        <v>4</v>
      </c>
      <c r="AD26" s="62">
        <v>2</v>
      </c>
      <c r="AE26" s="62">
        <v>2</v>
      </c>
      <c r="AF26" s="62">
        <v>2</v>
      </c>
      <c r="AG26" s="62">
        <v>2</v>
      </c>
      <c r="AH26" s="62">
        <v>2</v>
      </c>
      <c r="AI26" s="62">
        <v>2</v>
      </c>
      <c r="AJ26" s="62">
        <v>2</v>
      </c>
      <c r="AK26" s="62">
        <v>2</v>
      </c>
      <c r="AL26" s="62">
        <v>2</v>
      </c>
      <c r="AM26" s="62">
        <v>4</v>
      </c>
      <c r="AN26" s="62">
        <v>2</v>
      </c>
      <c r="AO26" s="62">
        <v>3</v>
      </c>
      <c r="AP26" s="62">
        <v>2</v>
      </c>
      <c r="AQ26" s="62">
        <v>2</v>
      </c>
      <c r="AR26" s="62">
        <v>2</v>
      </c>
      <c r="AS26" s="62">
        <v>2</v>
      </c>
      <c r="AT26" s="62">
        <v>2</v>
      </c>
      <c r="AU26" s="62">
        <v>2</v>
      </c>
      <c r="AV26" s="63" t="s">
        <v>54</v>
      </c>
      <c r="AW26" s="64">
        <f t="shared" si="5"/>
        <v>53</v>
      </c>
      <c r="AX26" s="65"/>
      <c r="AY26" s="65"/>
      <c r="AZ26" s="65"/>
      <c r="BA26" s="65"/>
      <c r="BB26" s="65"/>
      <c r="BC26" s="65"/>
      <c r="BD26" s="65"/>
      <c r="BE26" s="65"/>
      <c r="BF26" s="65"/>
      <c r="BG26" s="66"/>
      <c r="BH26" s="67">
        <f t="shared" si="6"/>
        <v>95</v>
      </c>
    </row>
    <row r="27" spans="1:60" ht="19.5" customHeight="1">
      <c r="A27" s="557"/>
      <c r="B27" s="555"/>
      <c r="C27" s="553"/>
      <c r="D27" s="19" t="s">
        <v>89</v>
      </c>
      <c r="E27" s="68">
        <v>2</v>
      </c>
      <c r="F27" s="69">
        <v>1</v>
      </c>
      <c r="G27" s="69">
        <v>2</v>
      </c>
      <c r="H27" s="69">
        <v>1</v>
      </c>
      <c r="I27" s="69">
        <v>2</v>
      </c>
      <c r="J27" s="69">
        <v>1</v>
      </c>
      <c r="K27" s="69">
        <v>2</v>
      </c>
      <c r="L27" s="69">
        <v>1</v>
      </c>
      <c r="M27" s="69">
        <v>2</v>
      </c>
      <c r="N27" s="69">
        <v>1</v>
      </c>
      <c r="O27" s="69">
        <v>1</v>
      </c>
      <c r="P27" s="69">
        <v>1</v>
      </c>
      <c r="Q27" s="69">
        <v>1</v>
      </c>
      <c r="R27" s="69">
        <v>1</v>
      </c>
      <c r="S27" s="69">
        <v>1</v>
      </c>
      <c r="T27" s="69">
        <v>1</v>
      </c>
      <c r="U27" s="74"/>
      <c r="V27" s="71">
        <f t="shared" si="7"/>
        <v>21</v>
      </c>
      <c r="W27" s="75"/>
      <c r="X27" s="75"/>
      <c r="Y27" s="69">
        <v>1</v>
      </c>
      <c r="Z27" s="69">
        <v>1</v>
      </c>
      <c r="AA27" s="69">
        <v>2</v>
      </c>
      <c r="AB27" s="69">
        <v>1</v>
      </c>
      <c r="AC27" s="69">
        <v>2</v>
      </c>
      <c r="AD27" s="69">
        <v>1</v>
      </c>
      <c r="AE27" s="69">
        <v>1</v>
      </c>
      <c r="AF27" s="69">
        <v>1</v>
      </c>
      <c r="AG27" s="69">
        <v>1</v>
      </c>
      <c r="AH27" s="69">
        <v>1</v>
      </c>
      <c r="AI27" s="69">
        <v>1</v>
      </c>
      <c r="AJ27" s="69">
        <v>1</v>
      </c>
      <c r="AK27" s="69">
        <v>1</v>
      </c>
      <c r="AL27" s="69">
        <v>1</v>
      </c>
      <c r="AM27" s="69">
        <v>2</v>
      </c>
      <c r="AN27" s="69">
        <v>1</v>
      </c>
      <c r="AO27" s="69">
        <v>1</v>
      </c>
      <c r="AP27" s="69">
        <v>1</v>
      </c>
      <c r="AQ27" s="69">
        <v>1</v>
      </c>
      <c r="AR27" s="69">
        <v>1</v>
      </c>
      <c r="AS27" s="69">
        <v>1</v>
      </c>
      <c r="AT27" s="69">
        <v>1</v>
      </c>
      <c r="AU27" s="69">
        <v>1</v>
      </c>
      <c r="AV27" s="63"/>
      <c r="AW27" s="71">
        <f t="shared" si="5"/>
        <v>26</v>
      </c>
      <c r="AX27" s="65"/>
      <c r="AY27" s="65"/>
      <c r="AZ27" s="65"/>
      <c r="BA27" s="65"/>
      <c r="BB27" s="65"/>
      <c r="BC27" s="65"/>
      <c r="BD27" s="65"/>
      <c r="BE27" s="65"/>
      <c r="BF27" s="65"/>
      <c r="BG27" s="66"/>
      <c r="BH27" s="73">
        <f t="shared" si="6"/>
        <v>47</v>
      </c>
    </row>
    <row r="28" spans="1:60" ht="19.5" customHeight="1">
      <c r="A28" s="557"/>
      <c r="B28" s="554" t="s">
        <v>148</v>
      </c>
      <c r="C28" s="552" t="s">
        <v>126</v>
      </c>
      <c r="D28" s="16" t="s">
        <v>88</v>
      </c>
      <c r="E28" s="61">
        <v>2</v>
      </c>
      <c r="F28" s="62">
        <v>4</v>
      </c>
      <c r="G28" s="62">
        <v>2</v>
      </c>
      <c r="H28" s="62">
        <v>4</v>
      </c>
      <c r="I28" s="62">
        <v>2</v>
      </c>
      <c r="J28" s="62">
        <v>4</v>
      </c>
      <c r="K28" s="62">
        <v>2</v>
      </c>
      <c r="L28" s="62">
        <v>4</v>
      </c>
      <c r="M28" s="62">
        <v>2</v>
      </c>
      <c r="N28" s="62">
        <v>4</v>
      </c>
      <c r="O28" s="62">
        <v>2</v>
      </c>
      <c r="P28" s="62">
        <v>4</v>
      </c>
      <c r="Q28" s="62">
        <v>2</v>
      </c>
      <c r="R28" s="62">
        <v>4</v>
      </c>
      <c r="S28" s="62">
        <v>2</v>
      </c>
      <c r="T28" s="62">
        <v>4</v>
      </c>
      <c r="U28" s="63" t="s">
        <v>54</v>
      </c>
      <c r="V28" s="64">
        <f t="shared" si="7"/>
        <v>48</v>
      </c>
      <c r="W28" s="65"/>
      <c r="X28" s="65"/>
      <c r="Y28" s="62">
        <v>2</v>
      </c>
      <c r="Z28" s="62">
        <v>1</v>
      </c>
      <c r="AA28" s="62">
        <v>1</v>
      </c>
      <c r="AB28" s="62">
        <v>1</v>
      </c>
      <c r="AC28" s="62">
        <v>2</v>
      </c>
      <c r="AD28" s="62">
        <v>1</v>
      </c>
      <c r="AE28" s="62">
        <v>1</v>
      </c>
      <c r="AF28" s="62">
        <v>1</v>
      </c>
      <c r="AG28" s="62">
        <v>2</v>
      </c>
      <c r="AH28" s="62">
        <v>1</v>
      </c>
      <c r="AI28" s="62">
        <v>1</v>
      </c>
      <c r="AJ28" s="62">
        <v>1</v>
      </c>
      <c r="AK28" s="62">
        <v>1</v>
      </c>
      <c r="AL28" s="62">
        <v>1</v>
      </c>
      <c r="AM28" s="62">
        <v>1</v>
      </c>
      <c r="AN28" s="62">
        <v>1</v>
      </c>
      <c r="AO28" s="62">
        <v>2</v>
      </c>
      <c r="AP28" s="62">
        <v>1</v>
      </c>
      <c r="AQ28" s="62">
        <v>1</v>
      </c>
      <c r="AR28" s="62">
        <v>2</v>
      </c>
      <c r="AS28" s="62">
        <v>1</v>
      </c>
      <c r="AT28" s="62">
        <v>2</v>
      </c>
      <c r="AU28" s="62">
        <v>2</v>
      </c>
      <c r="AV28" s="63" t="s">
        <v>51</v>
      </c>
      <c r="AW28" s="64">
        <f t="shared" si="5"/>
        <v>30</v>
      </c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67">
        <f t="shared" si="6"/>
        <v>78</v>
      </c>
    </row>
    <row r="29" spans="1:60" ht="19.5" customHeight="1">
      <c r="A29" s="557"/>
      <c r="B29" s="555"/>
      <c r="C29" s="553"/>
      <c r="D29" s="19" t="s">
        <v>89</v>
      </c>
      <c r="E29" s="68">
        <v>1</v>
      </c>
      <c r="F29" s="69">
        <v>2</v>
      </c>
      <c r="G29" s="69">
        <v>1</v>
      </c>
      <c r="H29" s="69">
        <v>2</v>
      </c>
      <c r="I29" s="69">
        <v>1</v>
      </c>
      <c r="J29" s="69">
        <v>2</v>
      </c>
      <c r="K29" s="69">
        <v>1</v>
      </c>
      <c r="L29" s="69">
        <v>2</v>
      </c>
      <c r="M29" s="69">
        <v>1</v>
      </c>
      <c r="N29" s="69">
        <v>2</v>
      </c>
      <c r="O29" s="69">
        <v>1</v>
      </c>
      <c r="P29" s="69">
        <v>2</v>
      </c>
      <c r="Q29" s="69">
        <v>1</v>
      </c>
      <c r="R29" s="69">
        <v>2</v>
      </c>
      <c r="S29" s="69">
        <v>1</v>
      </c>
      <c r="T29" s="69">
        <v>2</v>
      </c>
      <c r="U29" s="76"/>
      <c r="V29" s="71">
        <f t="shared" si="7"/>
        <v>24</v>
      </c>
      <c r="W29" s="72"/>
      <c r="X29" s="72"/>
      <c r="Y29" s="69">
        <v>1</v>
      </c>
      <c r="Z29" s="69">
        <v>1</v>
      </c>
      <c r="AA29" s="69">
        <v>0</v>
      </c>
      <c r="AB29" s="69">
        <v>1</v>
      </c>
      <c r="AC29" s="69">
        <v>1</v>
      </c>
      <c r="AD29" s="69">
        <v>1</v>
      </c>
      <c r="AE29" s="69">
        <v>0</v>
      </c>
      <c r="AF29" s="69">
        <v>0</v>
      </c>
      <c r="AG29" s="69">
        <v>1</v>
      </c>
      <c r="AH29" s="69">
        <v>1</v>
      </c>
      <c r="AI29" s="69">
        <v>0</v>
      </c>
      <c r="AJ29" s="69">
        <v>0</v>
      </c>
      <c r="AK29" s="69">
        <v>1</v>
      </c>
      <c r="AL29" s="69">
        <v>1</v>
      </c>
      <c r="AM29" s="69">
        <v>1</v>
      </c>
      <c r="AN29" s="69">
        <v>0</v>
      </c>
      <c r="AO29" s="69">
        <v>1</v>
      </c>
      <c r="AP29" s="69">
        <v>1</v>
      </c>
      <c r="AQ29" s="69">
        <v>0</v>
      </c>
      <c r="AR29" s="69">
        <v>1</v>
      </c>
      <c r="AS29" s="69">
        <v>1</v>
      </c>
      <c r="AT29" s="69">
        <v>0</v>
      </c>
      <c r="AU29" s="69">
        <v>1</v>
      </c>
      <c r="AV29" s="63"/>
      <c r="AW29" s="71">
        <f t="shared" si="5"/>
        <v>15</v>
      </c>
      <c r="AX29" s="65"/>
      <c r="AY29" s="65"/>
      <c r="AZ29" s="65"/>
      <c r="BA29" s="65"/>
      <c r="BB29" s="65"/>
      <c r="BC29" s="65"/>
      <c r="BD29" s="65"/>
      <c r="BE29" s="65"/>
      <c r="BF29" s="65"/>
      <c r="BG29" s="66"/>
      <c r="BH29" s="73">
        <f t="shared" si="6"/>
        <v>39</v>
      </c>
    </row>
    <row r="30" spans="1:60" ht="19.5" customHeight="1">
      <c r="A30" s="557"/>
      <c r="B30" s="554" t="s">
        <v>149</v>
      </c>
      <c r="C30" s="552" t="s">
        <v>127</v>
      </c>
      <c r="D30" s="16" t="s">
        <v>88</v>
      </c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64">
        <f t="shared" si="7"/>
        <v>0</v>
      </c>
      <c r="W30" s="65"/>
      <c r="X30" s="65"/>
      <c r="Y30" s="62">
        <v>1</v>
      </c>
      <c r="Z30" s="62">
        <v>1</v>
      </c>
      <c r="AA30" s="62">
        <v>2</v>
      </c>
      <c r="AB30" s="62">
        <v>1</v>
      </c>
      <c r="AC30" s="62">
        <v>1</v>
      </c>
      <c r="AD30" s="62">
        <v>1</v>
      </c>
      <c r="AE30" s="62">
        <v>1</v>
      </c>
      <c r="AF30" s="62">
        <v>1</v>
      </c>
      <c r="AG30" s="62">
        <v>1</v>
      </c>
      <c r="AH30" s="62">
        <v>2</v>
      </c>
      <c r="AI30" s="62">
        <v>1</v>
      </c>
      <c r="AJ30" s="62">
        <v>1</v>
      </c>
      <c r="AK30" s="62">
        <v>1</v>
      </c>
      <c r="AL30" s="62">
        <v>1</v>
      </c>
      <c r="AM30" s="62">
        <v>1</v>
      </c>
      <c r="AN30" s="62">
        <v>2</v>
      </c>
      <c r="AO30" s="62">
        <v>1</v>
      </c>
      <c r="AP30" s="62">
        <v>1</v>
      </c>
      <c r="AQ30" s="62">
        <v>1</v>
      </c>
      <c r="AR30" s="62">
        <v>1</v>
      </c>
      <c r="AS30" s="62">
        <v>2</v>
      </c>
      <c r="AT30" s="62">
        <v>1</v>
      </c>
      <c r="AU30" s="62">
        <v>2</v>
      </c>
      <c r="AV30" s="63" t="s">
        <v>54</v>
      </c>
      <c r="AW30" s="64">
        <f t="shared" si="5"/>
        <v>28</v>
      </c>
      <c r="AX30" s="65"/>
      <c r="AY30" s="65"/>
      <c r="AZ30" s="65"/>
      <c r="BA30" s="65"/>
      <c r="BB30" s="65"/>
      <c r="BC30" s="65"/>
      <c r="BD30" s="65"/>
      <c r="BE30" s="65"/>
      <c r="BF30" s="65"/>
      <c r="BG30" s="66"/>
      <c r="BH30" s="67">
        <f t="shared" si="6"/>
        <v>28</v>
      </c>
    </row>
    <row r="31" spans="1:60" ht="19.5" customHeight="1">
      <c r="A31" s="557"/>
      <c r="B31" s="555"/>
      <c r="C31" s="553"/>
      <c r="D31" s="19" t="s">
        <v>89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4"/>
      <c r="V31" s="71">
        <f t="shared" si="7"/>
        <v>0</v>
      </c>
      <c r="W31" s="75"/>
      <c r="X31" s="75"/>
      <c r="Y31" s="69">
        <v>0</v>
      </c>
      <c r="Z31" s="69">
        <v>0</v>
      </c>
      <c r="AA31" s="69">
        <v>1</v>
      </c>
      <c r="AB31" s="69">
        <v>1</v>
      </c>
      <c r="AC31" s="69">
        <v>1</v>
      </c>
      <c r="AD31" s="69">
        <v>1</v>
      </c>
      <c r="AE31" s="69">
        <v>0</v>
      </c>
      <c r="AF31" s="69">
        <v>1</v>
      </c>
      <c r="AG31" s="69">
        <v>1</v>
      </c>
      <c r="AH31" s="69">
        <v>1</v>
      </c>
      <c r="AI31" s="69">
        <v>0</v>
      </c>
      <c r="AJ31" s="69">
        <v>1</v>
      </c>
      <c r="AK31" s="69">
        <v>0</v>
      </c>
      <c r="AL31" s="69">
        <v>0</v>
      </c>
      <c r="AM31" s="69">
        <v>0</v>
      </c>
      <c r="AN31" s="69">
        <v>1</v>
      </c>
      <c r="AO31" s="69">
        <v>1</v>
      </c>
      <c r="AP31" s="69">
        <v>0</v>
      </c>
      <c r="AQ31" s="69">
        <v>1</v>
      </c>
      <c r="AR31" s="69">
        <v>0</v>
      </c>
      <c r="AS31" s="69">
        <v>1</v>
      </c>
      <c r="AT31" s="69">
        <v>1</v>
      </c>
      <c r="AU31" s="69">
        <v>1</v>
      </c>
      <c r="AV31" s="63"/>
      <c r="AW31" s="71">
        <f t="shared" si="5"/>
        <v>14</v>
      </c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73">
        <f t="shared" si="6"/>
        <v>14</v>
      </c>
    </row>
    <row r="32" spans="1:60" ht="19.5" customHeight="1">
      <c r="A32" s="557"/>
      <c r="B32" s="554" t="s">
        <v>226</v>
      </c>
      <c r="C32" s="552" t="s">
        <v>128</v>
      </c>
      <c r="D32" s="16" t="s">
        <v>88</v>
      </c>
      <c r="E32" s="61">
        <v>0</v>
      </c>
      <c r="F32" s="62">
        <v>2</v>
      </c>
      <c r="G32" s="62">
        <v>0</v>
      </c>
      <c r="H32" s="62">
        <v>2</v>
      </c>
      <c r="I32" s="62">
        <v>0</v>
      </c>
      <c r="J32" s="62">
        <v>2</v>
      </c>
      <c r="K32" s="62">
        <v>0</v>
      </c>
      <c r="L32" s="62">
        <v>2</v>
      </c>
      <c r="M32" s="62">
        <v>0</v>
      </c>
      <c r="N32" s="62">
        <v>2</v>
      </c>
      <c r="O32" s="62">
        <v>0</v>
      </c>
      <c r="P32" s="62">
        <v>2</v>
      </c>
      <c r="Q32" s="62">
        <v>0</v>
      </c>
      <c r="R32" s="62">
        <v>2</v>
      </c>
      <c r="S32" s="62">
        <v>0</v>
      </c>
      <c r="T32" s="62">
        <v>2</v>
      </c>
      <c r="U32" s="63" t="s">
        <v>54</v>
      </c>
      <c r="V32" s="64">
        <f t="shared" si="7"/>
        <v>16</v>
      </c>
      <c r="W32" s="65"/>
      <c r="X32" s="65"/>
      <c r="Y32" s="62">
        <v>1</v>
      </c>
      <c r="Z32" s="62">
        <v>1</v>
      </c>
      <c r="AA32" s="62">
        <v>1</v>
      </c>
      <c r="AB32" s="62">
        <v>1</v>
      </c>
      <c r="AC32" s="62">
        <v>1</v>
      </c>
      <c r="AD32" s="62">
        <v>1</v>
      </c>
      <c r="AE32" s="62">
        <v>1</v>
      </c>
      <c r="AF32" s="62">
        <v>1</v>
      </c>
      <c r="AG32" s="62">
        <v>1</v>
      </c>
      <c r="AH32" s="62">
        <v>1</v>
      </c>
      <c r="AI32" s="62">
        <v>1</v>
      </c>
      <c r="AJ32" s="62">
        <v>1</v>
      </c>
      <c r="AK32" s="62">
        <v>1</v>
      </c>
      <c r="AL32" s="62">
        <v>1</v>
      </c>
      <c r="AM32" s="62">
        <v>1</v>
      </c>
      <c r="AN32" s="62">
        <v>1</v>
      </c>
      <c r="AO32" s="62">
        <v>1</v>
      </c>
      <c r="AP32" s="62">
        <v>1</v>
      </c>
      <c r="AQ32" s="62">
        <v>1</v>
      </c>
      <c r="AR32" s="62">
        <v>1</v>
      </c>
      <c r="AS32" s="62">
        <v>1</v>
      </c>
      <c r="AT32" s="62">
        <v>1</v>
      </c>
      <c r="AU32" s="62">
        <v>1</v>
      </c>
      <c r="AV32" s="63" t="s">
        <v>51</v>
      </c>
      <c r="AW32" s="64">
        <f t="shared" si="5"/>
        <v>23</v>
      </c>
      <c r="AX32" s="65"/>
      <c r="AY32" s="65"/>
      <c r="AZ32" s="65"/>
      <c r="BA32" s="65"/>
      <c r="BB32" s="65"/>
      <c r="BC32" s="65"/>
      <c r="BD32" s="65"/>
      <c r="BE32" s="65"/>
      <c r="BF32" s="65"/>
      <c r="BG32" s="66"/>
      <c r="BH32" s="67">
        <f t="shared" si="6"/>
        <v>39</v>
      </c>
    </row>
    <row r="33" spans="1:60" ht="19.5" customHeight="1">
      <c r="A33" s="558"/>
      <c r="B33" s="575"/>
      <c r="C33" s="576"/>
      <c r="D33" s="77" t="s">
        <v>89</v>
      </c>
      <c r="E33" s="78">
        <v>0</v>
      </c>
      <c r="F33" s="79">
        <v>1</v>
      </c>
      <c r="G33" s="79">
        <v>0</v>
      </c>
      <c r="H33" s="79">
        <v>1</v>
      </c>
      <c r="I33" s="79">
        <v>0</v>
      </c>
      <c r="J33" s="79">
        <v>1</v>
      </c>
      <c r="K33" s="79">
        <v>0</v>
      </c>
      <c r="L33" s="79">
        <v>1</v>
      </c>
      <c r="M33" s="79">
        <v>0</v>
      </c>
      <c r="N33" s="79">
        <v>1</v>
      </c>
      <c r="O33" s="79">
        <v>0</v>
      </c>
      <c r="P33" s="79">
        <v>1</v>
      </c>
      <c r="Q33" s="79">
        <v>0</v>
      </c>
      <c r="R33" s="79">
        <v>1</v>
      </c>
      <c r="S33" s="79">
        <v>0</v>
      </c>
      <c r="T33" s="79">
        <v>1</v>
      </c>
      <c r="U33" s="80"/>
      <c r="V33" s="81">
        <f t="shared" si="7"/>
        <v>8</v>
      </c>
      <c r="W33" s="82"/>
      <c r="X33" s="82"/>
      <c r="Y33" s="79">
        <v>1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1</v>
      </c>
      <c r="AF33" s="79">
        <v>0</v>
      </c>
      <c r="AG33" s="79">
        <v>1</v>
      </c>
      <c r="AH33" s="79">
        <v>0</v>
      </c>
      <c r="AI33" s="79">
        <v>1</v>
      </c>
      <c r="AJ33" s="79">
        <v>0</v>
      </c>
      <c r="AK33" s="79">
        <v>1</v>
      </c>
      <c r="AL33" s="79">
        <v>0</v>
      </c>
      <c r="AM33" s="79">
        <v>1</v>
      </c>
      <c r="AN33" s="79">
        <v>0</v>
      </c>
      <c r="AO33" s="79">
        <v>1</v>
      </c>
      <c r="AP33" s="79">
        <v>0</v>
      </c>
      <c r="AQ33" s="79">
        <v>1</v>
      </c>
      <c r="AR33" s="79">
        <v>0</v>
      </c>
      <c r="AS33" s="79">
        <v>1</v>
      </c>
      <c r="AT33" s="79">
        <v>0</v>
      </c>
      <c r="AU33" s="79">
        <v>1</v>
      </c>
      <c r="AV33" s="83"/>
      <c r="AW33" s="71">
        <f t="shared" si="5"/>
        <v>12</v>
      </c>
      <c r="AX33" s="84"/>
      <c r="AY33" s="84"/>
      <c r="AZ33" s="84"/>
      <c r="BA33" s="84"/>
      <c r="BB33" s="84"/>
      <c r="BC33" s="84"/>
      <c r="BD33" s="84"/>
      <c r="BE33" s="84"/>
      <c r="BF33" s="84"/>
      <c r="BG33" s="85"/>
      <c r="BH33" s="86">
        <f t="shared" si="6"/>
        <v>20</v>
      </c>
    </row>
    <row r="34" spans="1:60" ht="19.5" customHeight="1">
      <c r="A34" s="87"/>
      <c r="B34" s="341"/>
      <c r="C34" s="552" t="s">
        <v>129</v>
      </c>
      <c r="D34" s="16" t="s">
        <v>88</v>
      </c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356">
        <f aca="true" t="shared" si="8" ref="V34:V39">SUM(E34:T34)</f>
        <v>0</v>
      </c>
      <c r="W34" s="82"/>
      <c r="X34" s="82"/>
      <c r="Y34" s="62">
        <v>2</v>
      </c>
      <c r="Z34" s="62">
        <v>2</v>
      </c>
      <c r="AA34" s="62">
        <v>2</v>
      </c>
      <c r="AB34" s="62">
        <v>2</v>
      </c>
      <c r="AC34" s="62">
        <v>2</v>
      </c>
      <c r="AD34" s="62">
        <v>2</v>
      </c>
      <c r="AE34" s="62">
        <v>2</v>
      </c>
      <c r="AF34" s="62">
        <v>2</v>
      </c>
      <c r="AG34" s="62">
        <v>2</v>
      </c>
      <c r="AH34" s="62">
        <v>2</v>
      </c>
      <c r="AI34" s="62">
        <v>2</v>
      </c>
      <c r="AJ34" s="62">
        <v>2</v>
      </c>
      <c r="AK34" s="62">
        <v>2</v>
      </c>
      <c r="AL34" s="62">
        <v>2</v>
      </c>
      <c r="AM34" s="62">
        <v>2</v>
      </c>
      <c r="AN34" s="62">
        <v>2</v>
      </c>
      <c r="AO34" s="62">
        <v>2</v>
      </c>
      <c r="AP34" s="62">
        <v>2</v>
      </c>
      <c r="AQ34" s="62">
        <v>2</v>
      </c>
      <c r="AR34" s="62">
        <v>1</v>
      </c>
      <c r="AS34" s="62">
        <v>2</v>
      </c>
      <c r="AT34" s="62">
        <v>2</v>
      </c>
      <c r="AU34" s="62">
        <v>1</v>
      </c>
      <c r="AV34" s="63" t="s">
        <v>51</v>
      </c>
      <c r="AW34" s="64">
        <f t="shared" si="5"/>
        <v>44</v>
      </c>
      <c r="AX34" s="84"/>
      <c r="AY34" s="84"/>
      <c r="AZ34" s="84"/>
      <c r="BA34" s="84"/>
      <c r="BB34" s="84"/>
      <c r="BC34" s="84"/>
      <c r="BD34" s="84"/>
      <c r="BE34" s="84"/>
      <c r="BF34" s="84"/>
      <c r="BG34" s="85"/>
      <c r="BH34" s="67">
        <f t="shared" si="6"/>
        <v>44</v>
      </c>
    </row>
    <row r="35" spans="1:60" ht="19.5" customHeight="1">
      <c r="A35" s="87"/>
      <c r="B35" s="341" t="s">
        <v>17</v>
      </c>
      <c r="C35" s="553"/>
      <c r="D35" s="77" t="s">
        <v>89</v>
      </c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/>
      <c r="V35" s="356">
        <f t="shared" si="8"/>
        <v>0</v>
      </c>
      <c r="W35" s="82"/>
      <c r="X35" s="82"/>
      <c r="Y35" s="79">
        <v>1</v>
      </c>
      <c r="Z35" s="79">
        <v>1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  <c r="AF35" s="79">
        <v>1</v>
      </c>
      <c r="AG35" s="79">
        <v>1</v>
      </c>
      <c r="AH35" s="79">
        <v>1</v>
      </c>
      <c r="AI35" s="79">
        <v>1</v>
      </c>
      <c r="AJ35" s="79">
        <v>1</v>
      </c>
      <c r="AK35" s="79">
        <v>1</v>
      </c>
      <c r="AL35" s="79">
        <v>1</v>
      </c>
      <c r="AM35" s="79">
        <v>1</v>
      </c>
      <c r="AN35" s="79">
        <v>1</v>
      </c>
      <c r="AO35" s="79">
        <v>1</v>
      </c>
      <c r="AP35" s="79">
        <v>1</v>
      </c>
      <c r="AQ35" s="79">
        <v>1</v>
      </c>
      <c r="AR35" s="79">
        <v>1</v>
      </c>
      <c r="AS35" s="79">
        <v>1</v>
      </c>
      <c r="AT35" s="79">
        <v>1</v>
      </c>
      <c r="AU35" s="79">
        <v>0</v>
      </c>
      <c r="AV35" s="83"/>
      <c r="AW35" s="71">
        <f t="shared" si="5"/>
        <v>22</v>
      </c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6">
        <f t="shared" si="6"/>
        <v>22</v>
      </c>
    </row>
    <row r="36" spans="1:60" ht="19.5" customHeight="1">
      <c r="A36" s="87"/>
      <c r="B36" s="554" t="s">
        <v>18</v>
      </c>
      <c r="C36" s="552" t="s">
        <v>130</v>
      </c>
      <c r="D36" s="16" t="s">
        <v>88</v>
      </c>
      <c r="E36" s="358">
        <v>2</v>
      </c>
      <c r="F36" s="359">
        <v>2</v>
      </c>
      <c r="G36" s="359">
        <v>2</v>
      </c>
      <c r="H36" s="359">
        <v>2</v>
      </c>
      <c r="I36" s="359">
        <v>2</v>
      </c>
      <c r="J36" s="359">
        <v>2</v>
      </c>
      <c r="K36" s="359">
        <v>2</v>
      </c>
      <c r="L36" s="359">
        <v>2</v>
      </c>
      <c r="M36" s="359">
        <v>2</v>
      </c>
      <c r="N36" s="359">
        <v>2</v>
      </c>
      <c r="O36" s="359">
        <v>2</v>
      </c>
      <c r="P36" s="359">
        <v>2</v>
      </c>
      <c r="Q36" s="359">
        <v>2</v>
      </c>
      <c r="R36" s="359">
        <v>2</v>
      </c>
      <c r="S36" s="359">
        <v>2</v>
      </c>
      <c r="T36" s="359">
        <v>2</v>
      </c>
      <c r="U36" s="63"/>
      <c r="V36" s="64">
        <f t="shared" si="8"/>
        <v>32</v>
      </c>
      <c r="W36" s="65"/>
      <c r="X36" s="65"/>
      <c r="Y36" s="62">
        <v>3</v>
      </c>
      <c r="Z36" s="62">
        <v>2</v>
      </c>
      <c r="AA36" s="62">
        <v>2</v>
      </c>
      <c r="AB36" s="62">
        <v>2</v>
      </c>
      <c r="AC36" s="62">
        <v>2</v>
      </c>
      <c r="AD36" s="62">
        <v>2</v>
      </c>
      <c r="AE36" s="62">
        <v>3</v>
      </c>
      <c r="AF36" s="62">
        <v>2</v>
      </c>
      <c r="AG36" s="62">
        <v>2</v>
      </c>
      <c r="AH36" s="62">
        <v>3</v>
      </c>
      <c r="AI36" s="62">
        <v>3</v>
      </c>
      <c r="AJ36" s="62">
        <v>2</v>
      </c>
      <c r="AK36" s="62">
        <v>3</v>
      </c>
      <c r="AL36" s="62">
        <v>2</v>
      </c>
      <c r="AM36" s="62">
        <v>3</v>
      </c>
      <c r="AN36" s="62">
        <v>2</v>
      </c>
      <c r="AO36" s="62">
        <v>3</v>
      </c>
      <c r="AP36" s="62">
        <v>2</v>
      </c>
      <c r="AQ36" s="62">
        <v>3</v>
      </c>
      <c r="AR36" s="62">
        <v>2</v>
      </c>
      <c r="AS36" s="62">
        <v>3</v>
      </c>
      <c r="AT36" s="62">
        <v>3</v>
      </c>
      <c r="AU36" s="62">
        <v>4</v>
      </c>
      <c r="AV36" s="63" t="s">
        <v>54</v>
      </c>
      <c r="AW36" s="88">
        <f t="shared" si="5"/>
        <v>58</v>
      </c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67">
        <f t="shared" si="6"/>
        <v>90</v>
      </c>
    </row>
    <row r="37" spans="1:60" ht="19.5" customHeight="1">
      <c r="A37" s="87"/>
      <c r="B37" s="555"/>
      <c r="C37" s="553"/>
      <c r="D37" s="77" t="s">
        <v>89</v>
      </c>
      <c r="E37" s="69">
        <v>1</v>
      </c>
      <c r="F37" s="69">
        <v>1</v>
      </c>
      <c r="G37" s="69">
        <v>1</v>
      </c>
      <c r="H37" s="69">
        <v>1</v>
      </c>
      <c r="I37" s="69">
        <v>1</v>
      </c>
      <c r="J37" s="69">
        <v>1</v>
      </c>
      <c r="K37" s="69">
        <v>1</v>
      </c>
      <c r="L37" s="69">
        <v>1</v>
      </c>
      <c r="M37" s="69">
        <v>1</v>
      </c>
      <c r="N37" s="69">
        <v>1</v>
      </c>
      <c r="O37" s="69">
        <v>1</v>
      </c>
      <c r="P37" s="69">
        <v>1</v>
      </c>
      <c r="Q37" s="69">
        <v>1</v>
      </c>
      <c r="R37" s="69">
        <v>1</v>
      </c>
      <c r="S37" s="69">
        <v>1</v>
      </c>
      <c r="T37" s="69">
        <v>1</v>
      </c>
      <c r="U37" s="74"/>
      <c r="V37" s="357">
        <f t="shared" si="8"/>
        <v>16</v>
      </c>
      <c r="W37" s="75"/>
      <c r="X37" s="75"/>
      <c r="Y37" s="79">
        <v>2</v>
      </c>
      <c r="Z37" s="79">
        <v>1</v>
      </c>
      <c r="AA37" s="79">
        <v>1</v>
      </c>
      <c r="AB37" s="79">
        <v>1</v>
      </c>
      <c r="AC37" s="79">
        <v>1</v>
      </c>
      <c r="AD37" s="79">
        <v>1</v>
      </c>
      <c r="AE37" s="79">
        <v>2</v>
      </c>
      <c r="AF37" s="79">
        <v>1</v>
      </c>
      <c r="AG37" s="79">
        <v>1</v>
      </c>
      <c r="AH37" s="79">
        <v>1</v>
      </c>
      <c r="AI37" s="79">
        <v>2</v>
      </c>
      <c r="AJ37" s="79">
        <v>1</v>
      </c>
      <c r="AK37" s="79">
        <v>1</v>
      </c>
      <c r="AL37" s="79">
        <v>1</v>
      </c>
      <c r="AM37" s="79">
        <v>1</v>
      </c>
      <c r="AN37" s="79">
        <v>1</v>
      </c>
      <c r="AO37" s="79">
        <v>2</v>
      </c>
      <c r="AP37" s="79">
        <v>1</v>
      </c>
      <c r="AQ37" s="79">
        <v>1</v>
      </c>
      <c r="AR37" s="79">
        <v>1</v>
      </c>
      <c r="AS37" s="79">
        <v>1</v>
      </c>
      <c r="AT37" s="79">
        <v>2</v>
      </c>
      <c r="AU37" s="79">
        <v>2</v>
      </c>
      <c r="AV37" s="83"/>
      <c r="AW37" s="71">
        <f t="shared" si="5"/>
        <v>29</v>
      </c>
      <c r="AX37" s="65"/>
      <c r="AY37" s="65"/>
      <c r="AZ37" s="65"/>
      <c r="BA37" s="65"/>
      <c r="BB37" s="65"/>
      <c r="BC37" s="65"/>
      <c r="BD37" s="65"/>
      <c r="BE37" s="65"/>
      <c r="BF37" s="65"/>
      <c r="BG37" s="66"/>
      <c r="BH37" s="86">
        <f t="shared" si="6"/>
        <v>45</v>
      </c>
    </row>
    <row r="38" spans="1:60" ht="19.5" customHeight="1">
      <c r="A38" s="87"/>
      <c r="B38" s="554" t="s">
        <v>22</v>
      </c>
      <c r="C38" s="552" t="s">
        <v>42</v>
      </c>
      <c r="D38" s="16" t="s">
        <v>88</v>
      </c>
      <c r="E38" s="358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63"/>
      <c r="V38" s="64">
        <f t="shared" si="8"/>
        <v>0</v>
      </c>
      <c r="W38" s="65"/>
      <c r="X38" s="65"/>
      <c r="Y38" s="62">
        <v>2</v>
      </c>
      <c r="Z38" s="62">
        <v>1</v>
      </c>
      <c r="AA38" s="62">
        <v>1</v>
      </c>
      <c r="AB38" s="62">
        <v>1</v>
      </c>
      <c r="AC38" s="62">
        <v>1</v>
      </c>
      <c r="AD38" s="62">
        <v>1</v>
      </c>
      <c r="AE38" s="62">
        <v>1</v>
      </c>
      <c r="AF38" s="62">
        <v>1</v>
      </c>
      <c r="AG38" s="62">
        <v>1</v>
      </c>
      <c r="AH38" s="62">
        <v>1</v>
      </c>
      <c r="AI38" s="62">
        <v>1</v>
      </c>
      <c r="AJ38" s="62">
        <v>1</v>
      </c>
      <c r="AK38" s="62">
        <v>1</v>
      </c>
      <c r="AL38" s="62">
        <v>1</v>
      </c>
      <c r="AM38" s="62">
        <v>1</v>
      </c>
      <c r="AN38" s="62">
        <v>1</v>
      </c>
      <c r="AO38" s="62">
        <v>1</v>
      </c>
      <c r="AP38" s="62">
        <v>1</v>
      </c>
      <c r="AQ38" s="62">
        <v>1</v>
      </c>
      <c r="AR38" s="62">
        <v>1</v>
      </c>
      <c r="AS38" s="62">
        <v>1</v>
      </c>
      <c r="AT38" s="62">
        <v>1</v>
      </c>
      <c r="AU38" s="62">
        <v>1</v>
      </c>
      <c r="AV38" s="63" t="s">
        <v>55</v>
      </c>
      <c r="AW38" s="88">
        <f t="shared" si="5"/>
        <v>24</v>
      </c>
      <c r="AX38" s="65"/>
      <c r="AY38" s="65"/>
      <c r="AZ38" s="65"/>
      <c r="BA38" s="65"/>
      <c r="BB38" s="65"/>
      <c r="BC38" s="65"/>
      <c r="BD38" s="65"/>
      <c r="BE38" s="65"/>
      <c r="BF38" s="65"/>
      <c r="BG38" s="66"/>
      <c r="BH38" s="67">
        <f t="shared" si="6"/>
        <v>24</v>
      </c>
    </row>
    <row r="39" spans="1:60" ht="19.5" customHeight="1" thickBot="1">
      <c r="A39" s="87"/>
      <c r="B39" s="555"/>
      <c r="C39" s="553"/>
      <c r="D39" s="77" t="s">
        <v>89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4"/>
      <c r="V39" s="357">
        <f t="shared" si="8"/>
        <v>0</v>
      </c>
      <c r="W39" s="75"/>
      <c r="X39" s="75"/>
      <c r="Y39" s="69">
        <v>1</v>
      </c>
      <c r="Z39" s="69">
        <v>1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1</v>
      </c>
      <c r="AG39" s="69">
        <v>0</v>
      </c>
      <c r="AH39" s="69">
        <v>1</v>
      </c>
      <c r="AI39" s="69">
        <v>0</v>
      </c>
      <c r="AJ39" s="69">
        <v>1</v>
      </c>
      <c r="AK39" s="69">
        <v>1</v>
      </c>
      <c r="AL39" s="69">
        <v>1</v>
      </c>
      <c r="AM39" s="69">
        <v>0</v>
      </c>
      <c r="AN39" s="69">
        <v>1</v>
      </c>
      <c r="AO39" s="69">
        <v>0</v>
      </c>
      <c r="AP39" s="69">
        <v>1</v>
      </c>
      <c r="AQ39" s="69">
        <v>0</v>
      </c>
      <c r="AR39" s="69">
        <v>1</v>
      </c>
      <c r="AS39" s="69">
        <v>0</v>
      </c>
      <c r="AT39" s="69">
        <v>1</v>
      </c>
      <c r="AU39" s="69">
        <v>1</v>
      </c>
      <c r="AV39" s="63"/>
      <c r="AW39" s="71">
        <f t="shared" si="5"/>
        <v>12</v>
      </c>
      <c r="AX39" s="65"/>
      <c r="AY39" s="65"/>
      <c r="AZ39" s="65"/>
      <c r="BA39" s="65"/>
      <c r="BB39" s="65"/>
      <c r="BC39" s="65"/>
      <c r="BD39" s="65"/>
      <c r="BE39" s="65"/>
      <c r="BF39" s="65"/>
      <c r="BG39" s="66"/>
      <c r="BH39" s="86">
        <f t="shared" si="6"/>
        <v>12</v>
      </c>
    </row>
    <row r="40" spans="1:60" ht="27" customHeight="1" hidden="1">
      <c r="A40" s="87"/>
      <c r="B40" s="554" t="s">
        <v>40</v>
      </c>
      <c r="C40" s="552"/>
      <c r="D40" s="16" t="s">
        <v>88</v>
      </c>
      <c r="E40" s="9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1"/>
      <c r="V40" s="92"/>
      <c r="W40" s="93"/>
      <c r="X40" s="93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3" t="s">
        <v>54</v>
      </c>
      <c r="AW40" s="88">
        <f t="shared" si="5"/>
        <v>0</v>
      </c>
      <c r="AX40" s="65"/>
      <c r="AY40" s="65"/>
      <c r="AZ40" s="65"/>
      <c r="BA40" s="65"/>
      <c r="BB40" s="65"/>
      <c r="BC40" s="65"/>
      <c r="BD40" s="65"/>
      <c r="BE40" s="65"/>
      <c r="BF40" s="65"/>
      <c r="BG40" s="66"/>
      <c r="BH40" s="67">
        <f t="shared" si="6"/>
        <v>0</v>
      </c>
    </row>
    <row r="41" spans="1:60" ht="27" customHeight="1" hidden="1">
      <c r="A41" s="87"/>
      <c r="B41" s="555"/>
      <c r="C41" s="553"/>
      <c r="D41" s="77" t="s">
        <v>89</v>
      </c>
      <c r="E41" s="90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1"/>
      <c r="V41" s="92"/>
      <c r="W41" s="93"/>
      <c r="X41" s="93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3"/>
      <c r="AW41" s="71">
        <f t="shared" si="5"/>
        <v>0</v>
      </c>
      <c r="AX41" s="65"/>
      <c r="AY41" s="65"/>
      <c r="AZ41" s="65"/>
      <c r="BA41" s="65"/>
      <c r="BB41" s="65"/>
      <c r="BC41" s="65"/>
      <c r="BD41" s="65"/>
      <c r="BE41" s="65"/>
      <c r="BF41" s="65"/>
      <c r="BG41" s="66"/>
      <c r="BH41" s="86">
        <f t="shared" si="6"/>
        <v>0</v>
      </c>
    </row>
    <row r="42" spans="1:60" ht="19.5" customHeight="1" hidden="1">
      <c r="A42" s="87"/>
      <c r="B42" s="554"/>
      <c r="C42" s="552"/>
      <c r="D42" s="1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94"/>
      <c r="V42" s="88"/>
      <c r="W42" s="95"/>
      <c r="X42" s="95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3"/>
      <c r="AW42" s="64"/>
      <c r="AX42" s="65"/>
      <c r="AY42" s="65"/>
      <c r="AZ42" s="65"/>
      <c r="BA42" s="65"/>
      <c r="BB42" s="65"/>
      <c r="BC42" s="65"/>
      <c r="BD42" s="65"/>
      <c r="BE42" s="65"/>
      <c r="BF42" s="65"/>
      <c r="BG42" s="66"/>
      <c r="BH42" s="67"/>
    </row>
    <row r="43" spans="1:60" ht="19.5" customHeight="1" hidden="1" thickBot="1">
      <c r="A43" s="87"/>
      <c r="B43" s="555"/>
      <c r="C43" s="553"/>
      <c r="D43" s="1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6"/>
      <c r="V43" s="97"/>
      <c r="W43" s="98"/>
      <c r="X43" s="98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3"/>
      <c r="AW43" s="71"/>
      <c r="AX43" s="65"/>
      <c r="AY43" s="65"/>
      <c r="AZ43" s="65"/>
      <c r="BA43" s="65"/>
      <c r="BB43" s="65"/>
      <c r="BC43" s="65"/>
      <c r="BD43" s="65"/>
      <c r="BE43" s="65"/>
      <c r="BF43" s="65"/>
      <c r="BG43" s="66"/>
      <c r="BH43" s="73"/>
    </row>
    <row r="44" spans="1:60" ht="24.75" customHeight="1">
      <c r="A44" s="563"/>
      <c r="B44" s="566" t="s">
        <v>90</v>
      </c>
      <c r="C44" s="567"/>
      <c r="D44" s="568"/>
      <c r="E44" s="177">
        <f>SUM(E10,E12,E14,E16,E18,E20,E22,E24,E26,E28,E30,E32,E34,E36,E38,O38)</f>
        <v>36</v>
      </c>
      <c r="F44" s="177">
        <f>SUM(F10,F12,F14,F16,F18,F20,F22,F24,F26,F28,F30,F32,F34,F36,F38,)</f>
        <v>36</v>
      </c>
      <c r="G44" s="177">
        <f>SUM(G10,G12,G14,G16,G18,G20,G22,G24,G26,G28,G30,G32,G34,G36,G38)</f>
        <v>36</v>
      </c>
      <c r="H44" s="177">
        <f>SUM(H10,H12,H14,H16,H18,H20,H22,H24,H26,H28,H30,H32,H34,H36,H38,)</f>
        <v>36</v>
      </c>
      <c r="I44" s="177">
        <f aca="true" t="shared" si="9" ref="I44:T44">SUM(I10,I12,I14,I16,I18,I20,I22,I24,I26,I28,I30,I32,I34,I36,I38)</f>
        <v>36</v>
      </c>
      <c r="J44" s="177">
        <f t="shared" si="9"/>
        <v>36</v>
      </c>
      <c r="K44" s="177">
        <f t="shared" si="9"/>
        <v>36</v>
      </c>
      <c r="L44" s="177">
        <f t="shared" si="9"/>
        <v>36</v>
      </c>
      <c r="M44" s="177">
        <f t="shared" si="9"/>
        <v>36</v>
      </c>
      <c r="N44" s="177">
        <f t="shared" si="9"/>
        <v>36</v>
      </c>
      <c r="O44" s="177">
        <f t="shared" si="9"/>
        <v>36</v>
      </c>
      <c r="P44" s="177">
        <f t="shared" si="9"/>
        <v>36</v>
      </c>
      <c r="Q44" s="177">
        <f t="shared" si="9"/>
        <v>36</v>
      </c>
      <c r="R44" s="177">
        <f t="shared" si="9"/>
        <v>36</v>
      </c>
      <c r="S44" s="177">
        <f t="shared" si="9"/>
        <v>36</v>
      </c>
      <c r="T44" s="177">
        <f t="shared" si="9"/>
        <v>36</v>
      </c>
      <c r="U44" s="344" t="s">
        <v>113</v>
      </c>
      <c r="V44" s="360">
        <f>SUM(V10,V12,V14,V16,V18,V20,V22,V24,V26,V28,V30,V32,V34,V36,V38)</f>
        <v>576</v>
      </c>
      <c r="W44" s="99"/>
      <c r="X44" s="99"/>
      <c r="Y44" s="6">
        <f>SUM(Y10,Y12,Y14,Y16,Y18,Y20,Y22,Y24,Y26,Y28,Y30,Y32,Y34,Y36,Y38,AC53)</f>
        <v>36</v>
      </c>
      <c r="Z44" s="6">
        <f aca="true" t="shared" si="10" ref="Z44:AU44">SUM(Z10,Z12,Z14,Z16,Z18,Z20,Z22,Z24,Z26,Z28,Z30,Z32,Z34,Z36,Z38,)</f>
        <v>36</v>
      </c>
      <c r="AA44" s="6">
        <f t="shared" si="10"/>
        <v>36</v>
      </c>
      <c r="AB44" s="6">
        <f t="shared" si="10"/>
        <v>36</v>
      </c>
      <c r="AC44" s="6">
        <f t="shared" si="10"/>
        <v>36</v>
      </c>
      <c r="AD44" s="6">
        <f t="shared" si="10"/>
        <v>36</v>
      </c>
      <c r="AE44" s="6">
        <f t="shared" si="10"/>
        <v>36</v>
      </c>
      <c r="AF44" s="6">
        <f t="shared" si="10"/>
        <v>36</v>
      </c>
      <c r="AG44" s="6">
        <f t="shared" si="10"/>
        <v>36</v>
      </c>
      <c r="AH44" s="6">
        <f t="shared" si="10"/>
        <v>36</v>
      </c>
      <c r="AI44" s="6">
        <f t="shared" si="10"/>
        <v>36</v>
      </c>
      <c r="AJ44" s="6">
        <f t="shared" si="10"/>
        <v>36</v>
      </c>
      <c r="AK44" s="6">
        <f t="shared" si="10"/>
        <v>36</v>
      </c>
      <c r="AL44" s="6">
        <f t="shared" si="10"/>
        <v>36</v>
      </c>
      <c r="AM44" s="6">
        <f t="shared" si="10"/>
        <v>36</v>
      </c>
      <c r="AN44" s="6">
        <f t="shared" si="10"/>
        <v>36</v>
      </c>
      <c r="AO44" s="6">
        <f t="shared" si="10"/>
        <v>36</v>
      </c>
      <c r="AP44" s="6">
        <f t="shared" si="10"/>
        <v>36</v>
      </c>
      <c r="AQ44" s="6">
        <f t="shared" si="10"/>
        <v>36</v>
      </c>
      <c r="AR44" s="6">
        <f t="shared" si="10"/>
        <v>36</v>
      </c>
      <c r="AS44" s="6">
        <f t="shared" si="10"/>
        <v>36</v>
      </c>
      <c r="AT44" s="6">
        <f t="shared" si="10"/>
        <v>36</v>
      </c>
      <c r="AU44" s="6">
        <f t="shared" si="10"/>
        <v>36</v>
      </c>
      <c r="AV44" s="342" t="s">
        <v>110</v>
      </c>
      <c r="AW44" s="100">
        <f>SUM(AW10,AW12,AW14,AW16,AW18,AW20,AW22,AW24,AW26,AW28,AW30,AW32,AW34,AW36,AW38,)</f>
        <v>828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3"/>
      <c r="BH44" s="102">
        <f>SUM(BH10,BH12,BH14,BH16,BH18,BH20,BH22,BH24,BH26,BH28,BH30,BH32,BH34,BH36,BH38,)</f>
        <v>1404</v>
      </c>
    </row>
    <row r="45" spans="1:60" ht="24.75" customHeight="1">
      <c r="A45" s="564"/>
      <c r="B45" s="569" t="s">
        <v>91</v>
      </c>
      <c r="C45" s="570"/>
      <c r="D45" s="571"/>
      <c r="E45" s="103">
        <f>SUM(E11,E13,E15,E17,E19,E21,E23,E25,E27,E29,E31,E33,E35,E37,E39)</f>
        <v>18</v>
      </c>
      <c r="F45" s="103">
        <f>SUM(F11,F13,F15,F17,F19,F21,F23,F25,F27,F29,F31,F33,F35,F37,F39)</f>
        <v>18</v>
      </c>
      <c r="G45" s="103">
        <f>SUM(G11,G13,G15,G17,G19,G21,G23,G25,G27,G29,G31,G33,G35,G37,G39)</f>
        <v>18</v>
      </c>
      <c r="H45" s="103">
        <f>SUM(H11,H13,H15,H17,H19,H21,H23,H25,H27,H29,H31,H33,H35,H37,H39)</f>
        <v>18</v>
      </c>
      <c r="I45" s="103">
        <f aca="true" t="shared" si="11" ref="I45:T45">SUM(I11,I13,I15,I17,I19,I21,I23,I25,I27,I29,I31,I33,I35,I37,I39)</f>
        <v>18</v>
      </c>
      <c r="J45" s="103">
        <f t="shared" si="11"/>
        <v>18</v>
      </c>
      <c r="K45" s="103">
        <f t="shared" si="11"/>
        <v>18</v>
      </c>
      <c r="L45" s="103">
        <f t="shared" si="11"/>
        <v>18</v>
      </c>
      <c r="M45" s="103">
        <f t="shared" si="11"/>
        <v>18</v>
      </c>
      <c r="N45" s="103">
        <f t="shared" si="11"/>
        <v>18</v>
      </c>
      <c r="O45" s="103">
        <f t="shared" si="11"/>
        <v>18</v>
      </c>
      <c r="P45" s="103">
        <f t="shared" si="11"/>
        <v>18</v>
      </c>
      <c r="Q45" s="103">
        <f t="shared" si="11"/>
        <v>18</v>
      </c>
      <c r="R45" s="103">
        <f t="shared" si="11"/>
        <v>18</v>
      </c>
      <c r="S45" s="103">
        <f t="shared" si="11"/>
        <v>18</v>
      </c>
      <c r="T45" s="103">
        <f t="shared" si="11"/>
        <v>18</v>
      </c>
      <c r="U45" s="80"/>
      <c r="V45" s="104">
        <f>SUM(V11,V13,V15,V17,V19,V21,V23,V25,V27,V29,V31,V33,V35,V37,V39)</f>
        <v>288</v>
      </c>
      <c r="W45" s="82"/>
      <c r="X45" s="82"/>
      <c r="Y45" s="103">
        <f>SUM(Y11,Y13,Y15,Y17,Y19,Y21,Y23,Y25,Y27,Y29,Y31,Y33,Y35,Y37,Y39,)</f>
        <v>18</v>
      </c>
      <c r="Z45" s="103">
        <f aca="true" t="shared" si="12" ref="Z45:AU45">SUM(Z11,Z13,Z15,Z17,Z19,Z21,Z23,Z25,Z27,Z29,Z31,Z33,Z35,Z37,Z39,)</f>
        <v>18</v>
      </c>
      <c r="AA45" s="103">
        <f t="shared" si="12"/>
        <v>18</v>
      </c>
      <c r="AB45" s="103">
        <f t="shared" si="12"/>
        <v>18</v>
      </c>
      <c r="AC45" s="103">
        <f t="shared" si="12"/>
        <v>18</v>
      </c>
      <c r="AD45" s="103">
        <f t="shared" si="12"/>
        <v>18</v>
      </c>
      <c r="AE45" s="103">
        <f t="shared" si="12"/>
        <v>18</v>
      </c>
      <c r="AF45" s="103">
        <f t="shared" si="12"/>
        <v>18</v>
      </c>
      <c r="AG45" s="103">
        <f t="shared" si="12"/>
        <v>18</v>
      </c>
      <c r="AH45" s="103">
        <f t="shared" si="12"/>
        <v>18</v>
      </c>
      <c r="AI45" s="103">
        <f t="shared" si="12"/>
        <v>18</v>
      </c>
      <c r="AJ45" s="103">
        <f t="shared" si="12"/>
        <v>18</v>
      </c>
      <c r="AK45" s="103">
        <f t="shared" si="12"/>
        <v>18</v>
      </c>
      <c r="AL45" s="103">
        <f t="shared" si="12"/>
        <v>18</v>
      </c>
      <c r="AM45" s="103">
        <f t="shared" si="12"/>
        <v>18</v>
      </c>
      <c r="AN45" s="103">
        <f t="shared" si="12"/>
        <v>18</v>
      </c>
      <c r="AO45" s="103">
        <f t="shared" si="12"/>
        <v>18</v>
      </c>
      <c r="AP45" s="103">
        <f t="shared" si="12"/>
        <v>18</v>
      </c>
      <c r="AQ45" s="103">
        <f t="shared" si="12"/>
        <v>18</v>
      </c>
      <c r="AR45" s="103">
        <f t="shared" si="12"/>
        <v>18</v>
      </c>
      <c r="AS45" s="103">
        <f t="shared" si="12"/>
        <v>18</v>
      </c>
      <c r="AT45" s="103">
        <f t="shared" si="12"/>
        <v>18</v>
      </c>
      <c r="AU45" s="103">
        <f t="shared" si="12"/>
        <v>18</v>
      </c>
      <c r="AV45" s="70"/>
      <c r="AW45" s="104">
        <f>SUM(AW11,AW13,AW15,AW17,AW19,AW21,AW23,AW25,AW27,AW29,AW31,AW33,AW35,AW37,AW39,)</f>
        <v>414</v>
      </c>
      <c r="AX45" s="105"/>
      <c r="AY45" s="105"/>
      <c r="AZ45" s="105"/>
      <c r="BA45" s="105"/>
      <c r="BB45" s="105"/>
      <c r="BC45" s="105"/>
      <c r="BD45" s="105"/>
      <c r="BE45" s="105"/>
      <c r="BF45" s="105"/>
      <c r="BG45" s="106"/>
      <c r="BH45" s="107">
        <f>SUM(BH11,BH13,BH15,BH17,BH19,BH21,BH23,BH25,BH27,BH29,BH31,BH33,BH35,BH37,BH39,)</f>
        <v>702</v>
      </c>
    </row>
    <row r="46" spans="1:60" ht="24.75" customHeight="1" thickBot="1">
      <c r="A46" s="565"/>
      <c r="B46" s="572" t="s">
        <v>92</v>
      </c>
      <c r="C46" s="573"/>
      <c r="D46" s="574"/>
      <c r="E46" s="34">
        <f aca="true" t="shared" si="13" ref="E46:T46">SUM(E44:E45)</f>
        <v>54</v>
      </c>
      <c r="F46" s="34">
        <f t="shared" si="13"/>
        <v>54</v>
      </c>
      <c r="G46" s="34">
        <f t="shared" si="13"/>
        <v>54</v>
      </c>
      <c r="H46" s="34">
        <f t="shared" si="13"/>
        <v>54</v>
      </c>
      <c r="I46" s="34">
        <f t="shared" si="13"/>
        <v>54</v>
      </c>
      <c r="J46" s="34">
        <f t="shared" si="13"/>
        <v>54</v>
      </c>
      <c r="K46" s="34">
        <f t="shared" si="13"/>
        <v>54</v>
      </c>
      <c r="L46" s="34">
        <f t="shared" si="13"/>
        <v>54</v>
      </c>
      <c r="M46" s="34">
        <f t="shared" si="13"/>
        <v>54</v>
      </c>
      <c r="N46" s="34">
        <f t="shared" si="13"/>
        <v>54</v>
      </c>
      <c r="O46" s="34">
        <f t="shared" si="13"/>
        <v>54</v>
      </c>
      <c r="P46" s="34">
        <f t="shared" si="13"/>
        <v>54</v>
      </c>
      <c r="Q46" s="34">
        <f t="shared" si="13"/>
        <v>54</v>
      </c>
      <c r="R46" s="34">
        <f t="shared" si="13"/>
        <v>54</v>
      </c>
      <c r="S46" s="34">
        <f t="shared" si="13"/>
        <v>54</v>
      </c>
      <c r="T46" s="34">
        <f t="shared" si="13"/>
        <v>54</v>
      </c>
      <c r="U46" s="96"/>
      <c r="V46" s="361">
        <f>SUM(V44:V45)</f>
        <v>864</v>
      </c>
      <c r="W46" s="98"/>
      <c r="X46" s="98"/>
      <c r="Y46" s="34">
        <f aca="true" t="shared" si="14" ref="Y46:AU46">SUM(Y44:Y45)</f>
        <v>54</v>
      </c>
      <c r="Z46" s="34">
        <f t="shared" si="14"/>
        <v>54</v>
      </c>
      <c r="AA46" s="34">
        <f t="shared" si="14"/>
        <v>54</v>
      </c>
      <c r="AB46" s="34">
        <f t="shared" si="14"/>
        <v>54</v>
      </c>
      <c r="AC46" s="34">
        <f t="shared" si="14"/>
        <v>54</v>
      </c>
      <c r="AD46" s="34">
        <f t="shared" si="14"/>
        <v>54</v>
      </c>
      <c r="AE46" s="34">
        <f t="shared" si="14"/>
        <v>54</v>
      </c>
      <c r="AF46" s="34">
        <f t="shared" si="14"/>
        <v>54</v>
      </c>
      <c r="AG46" s="34">
        <f t="shared" si="14"/>
        <v>54</v>
      </c>
      <c r="AH46" s="34">
        <f t="shared" si="14"/>
        <v>54</v>
      </c>
      <c r="AI46" s="34">
        <f t="shared" si="14"/>
        <v>54</v>
      </c>
      <c r="AJ46" s="34">
        <f t="shared" si="14"/>
        <v>54</v>
      </c>
      <c r="AK46" s="34">
        <f t="shared" si="14"/>
        <v>54</v>
      </c>
      <c r="AL46" s="34">
        <f t="shared" si="14"/>
        <v>54</v>
      </c>
      <c r="AM46" s="34">
        <f t="shared" si="14"/>
        <v>54</v>
      </c>
      <c r="AN46" s="34">
        <f t="shared" si="14"/>
        <v>54</v>
      </c>
      <c r="AO46" s="34">
        <f t="shared" si="14"/>
        <v>54</v>
      </c>
      <c r="AP46" s="34">
        <f t="shared" si="14"/>
        <v>54</v>
      </c>
      <c r="AQ46" s="34">
        <f t="shared" si="14"/>
        <v>54</v>
      </c>
      <c r="AR46" s="34">
        <f t="shared" si="14"/>
        <v>54</v>
      </c>
      <c r="AS46" s="34">
        <f t="shared" si="14"/>
        <v>54</v>
      </c>
      <c r="AT46" s="34">
        <f t="shared" si="14"/>
        <v>54</v>
      </c>
      <c r="AU46" s="34">
        <f t="shared" si="14"/>
        <v>54</v>
      </c>
      <c r="AV46" s="109"/>
      <c r="AW46" s="108">
        <f>SUM(AW44:AW45)</f>
        <v>1242</v>
      </c>
      <c r="AX46" s="110"/>
      <c r="AY46" s="110"/>
      <c r="AZ46" s="110"/>
      <c r="BA46" s="110"/>
      <c r="BB46" s="110"/>
      <c r="BC46" s="110"/>
      <c r="BD46" s="110"/>
      <c r="BE46" s="110"/>
      <c r="BF46" s="110"/>
      <c r="BG46" s="111"/>
      <c r="BH46" s="112">
        <f>SUM(BH44:BH45)</f>
        <v>2106</v>
      </c>
    </row>
    <row r="47" ht="12.75" hidden="1"/>
    <row r="48" ht="12.75">
      <c r="B48" s="5"/>
    </row>
  </sheetData>
  <sheetProtection/>
  <mergeCells count="59">
    <mergeCell ref="C32:C33"/>
    <mergeCell ref="B42:B43"/>
    <mergeCell ref="C42:C43"/>
    <mergeCell ref="C34:C35"/>
    <mergeCell ref="B36:B37"/>
    <mergeCell ref="C36:C37"/>
    <mergeCell ref="B38:B39"/>
    <mergeCell ref="C38:C39"/>
    <mergeCell ref="B40:B41"/>
    <mergeCell ref="C40:C41"/>
    <mergeCell ref="C24:C25"/>
    <mergeCell ref="B26:B27"/>
    <mergeCell ref="C26:C27"/>
    <mergeCell ref="A44:A46"/>
    <mergeCell ref="B44:D44"/>
    <mergeCell ref="B45:D45"/>
    <mergeCell ref="B46:D46"/>
    <mergeCell ref="B30:B31"/>
    <mergeCell ref="C30:C31"/>
    <mergeCell ref="B32:B33"/>
    <mergeCell ref="A8:A33"/>
    <mergeCell ref="B8:B9"/>
    <mergeCell ref="C8:C9"/>
    <mergeCell ref="B10:B11"/>
    <mergeCell ref="C10:C11"/>
    <mergeCell ref="B22:B23"/>
    <mergeCell ref="C22:C23"/>
    <mergeCell ref="B28:B29"/>
    <mergeCell ref="C28:C29"/>
    <mergeCell ref="B24:B25"/>
    <mergeCell ref="AO3:AR3"/>
    <mergeCell ref="B18:B19"/>
    <mergeCell ref="C18:C19"/>
    <mergeCell ref="B20:B21"/>
    <mergeCell ref="C20:C21"/>
    <mergeCell ref="AY3:BB3"/>
    <mergeCell ref="B16:B17"/>
    <mergeCell ref="B12:B13"/>
    <mergeCell ref="B14:B15"/>
    <mergeCell ref="BH3:BH7"/>
    <mergeCell ref="E4:BG4"/>
    <mergeCell ref="E6:BG6"/>
    <mergeCell ref="N3:Q3"/>
    <mergeCell ref="S3:U3"/>
    <mergeCell ref="C16:C17"/>
    <mergeCell ref="AC3:AE3"/>
    <mergeCell ref="AK3:AM3"/>
    <mergeCell ref="C12:C13"/>
    <mergeCell ref="C14:C15"/>
    <mergeCell ref="BC3:BF3"/>
    <mergeCell ref="F3:H3"/>
    <mergeCell ref="J3:M3"/>
    <mergeCell ref="A3:A7"/>
    <mergeCell ref="B3:B7"/>
    <mergeCell ref="C3:C7"/>
    <mergeCell ref="D3:D7"/>
    <mergeCell ref="X3:AA3"/>
    <mergeCell ref="AG3:AI3"/>
    <mergeCell ref="AT3:AV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6"/>
  <sheetViews>
    <sheetView zoomScalePageLayoutView="0" workbookViewId="0" topLeftCell="A25">
      <selection activeCell="A1" sqref="A1:BH92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20.375" style="0" customWidth="1"/>
    <col min="5" max="20" width="3.25390625" style="0" customWidth="1"/>
    <col min="21" max="22" width="4.75390625" style="0" customWidth="1"/>
    <col min="23" max="24" width="2.75390625" style="0" customWidth="1"/>
    <col min="25" max="47" width="3.25390625" style="0" customWidth="1"/>
    <col min="48" max="48" width="7.75390625" style="0" customWidth="1"/>
    <col min="49" max="49" width="5.25390625" style="0" customWidth="1"/>
    <col min="50" max="59" width="2.75390625" style="0" customWidth="1"/>
    <col min="60" max="60" width="6.75390625" style="0" customWidth="1"/>
  </cols>
  <sheetData>
    <row r="1" ht="15">
      <c r="B1" s="4" t="s">
        <v>75</v>
      </c>
    </row>
    <row r="2" spans="2:4" ht="15.75" thickBot="1">
      <c r="B2" s="4" t="s">
        <v>100</v>
      </c>
      <c r="C2" s="5" t="s">
        <v>216</v>
      </c>
      <c r="D2" s="5" t="s">
        <v>217</v>
      </c>
    </row>
    <row r="3" spans="1:60" ht="64.5" customHeight="1">
      <c r="A3" s="534" t="s">
        <v>58</v>
      </c>
      <c r="B3" s="537" t="s">
        <v>0</v>
      </c>
      <c r="C3" s="540" t="s">
        <v>76</v>
      </c>
      <c r="D3" s="543" t="s">
        <v>77</v>
      </c>
      <c r="E3" s="38" t="s">
        <v>131</v>
      </c>
      <c r="F3" s="533" t="s">
        <v>59</v>
      </c>
      <c r="G3" s="533"/>
      <c r="H3" s="533"/>
      <c r="I3" s="31" t="s">
        <v>132</v>
      </c>
      <c r="J3" s="532" t="s">
        <v>60</v>
      </c>
      <c r="K3" s="532"/>
      <c r="L3" s="532"/>
      <c r="M3" s="532"/>
      <c r="N3" s="532" t="s">
        <v>61</v>
      </c>
      <c r="O3" s="532"/>
      <c r="P3" s="532"/>
      <c r="Q3" s="532"/>
      <c r="R3" s="7" t="s">
        <v>133</v>
      </c>
      <c r="S3" s="580" t="s">
        <v>62</v>
      </c>
      <c r="T3" s="581"/>
      <c r="U3" s="582"/>
      <c r="V3" s="113" t="s">
        <v>78</v>
      </c>
      <c r="W3" s="7" t="s">
        <v>134</v>
      </c>
      <c r="X3" s="532" t="s">
        <v>63</v>
      </c>
      <c r="Y3" s="532"/>
      <c r="Z3" s="532"/>
      <c r="AA3" s="532"/>
      <c r="AB3" s="7" t="s">
        <v>135</v>
      </c>
      <c r="AC3" s="532" t="s">
        <v>64</v>
      </c>
      <c r="AD3" s="532"/>
      <c r="AE3" s="532"/>
      <c r="AF3" s="7" t="s">
        <v>136</v>
      </c>
      <c r="AG3" s="532" t="s">
        <v>65</v>
      </c>
      <c r="AH3" s="532"/>
      <c r="AI3" s="532"/>
      <c r="AJ3" s="7" t="s">
        <v>79</v>
      </c>
      <c r="AK3" s="532" t="s">
        <v>66</v>
      </c>
      <c r="AL3" s="532"/>
      <c r="AM3" s="532"/>
      <c r="AN3" s="7" t="s">
        <v>80</v>
      </c>
      <c r="AO3" s="532" t="s">
        <v>67</v>
      </c>
      <c r="AP3" s="532"/>
      <c r="AQ3" s="532"/>
      <c r="AR3" s="532"/>
      <c r="AS3" s="7" t="s">
        <v>81</v>
      </c>
      <c r="AT3" s="532" t="s">
        <v>68</v>
      </c>
      <c r="AU3" s="532"/>
      <c r="AV3" s="532"/>
      <c r="AW3" s="113" t="s">
        <v>78</v>
      </c>
      <c r="AX3" s="7" t="s">
        <v>82</v>
      </c>
      <c r="AY3" s="532" t="s">
        <v>69</v>
      </c>
      <c r="AZ3" s="532"/>
      <c r="BA3" s="532"/>
      <c r="BB3" s="532"/>
      <c r="BC3" s="532" t="s">
        <v>70</v>
      </c>
      <c r="BD3" s="532"/>
      <c r="BE3" s="532"/>
      <c r="BF3" s="532"/>
      <c r="BG3" s="114" t="s">
        <v>83</v>
      </c>
      <c r="BH3" s="546" t="s">
        <v>84</v>
      </c>
    </row>
    <row r="4" spans="1:60" ht="12.75">
      <c r="A4" s="535"/>
      <c r="B4" s="538"/>
      <c r="C4" s="541"/>
      <c r="D4" s="544"/>
      <c r="E4" s="577" t="s">
        <v>85</v>
      </c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  <c r="AQ4" s="578"/>
      <c r="AR4" s="578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9"/>
      <c r="BH4" s="547"/>
    </row>
    <row r="5" spans="1:60" ht="12.75">
      <c r="A5" s="535"/>
      <c r="B5" s="538"/>
      <c r="C5" s="541"/>
      <c r="D5" s="544"/>
      <c r="E5" s="4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2"/>
      <c r="T5" s="32"/>
      <c r="U5" s="32"/>
      <c r="V5" s="11"/>
      <c r="W5" s="32"/>
      <c r="X5" s="32">
        <v>1</v>
      </c>
      <c r="Y5" s="32">
        <v>2</v>
      </c>
      <c r="Z5" s="32">
        <v>3</v>
      </c>
      <c r="AA5" s="32">
        <v>4</v>
      </c>
      <c r="AB5" s="32">
        <v>5</v>
      </c>
      <c r="AC5" s="32">
        <v>6</v>
      </c>
      <c r="AD5" s="32">
        <v>7</v>
      </c>
      <c r="AE5" s="32">
        <v>8</v>
      </c>
      <c r="AF5" s="32">
        <v>9</v>
      </c>
      <c r="AG5" s="32">
        <v>10</v>
      </c>
      <c r="AH5" s="32">
        <v>11</v>
      </c>
      <c r="AI5" s="32">
        <v>12</v>
      </c>
      <c r="AJ5" s="32">
        <v>13</v>
      </c>
      <c r="AK5" s="32">
        <v>14</v>
      </c>
      <c r="AL5" s="32">
        <v>15</v>
      </c>
      <c r="AM5" s="32">
        <v>16</v>
      </c>
      <c r="AN5" s="32">
        <v>17</v>
      </c>
      <c r="AO5" s="32">
        <v>18</v>
      </c>
      <c r="AP5" s="32">
        <v>19</v>
      </c>
      <c r="AQ5" s="32">
        <v>20</v>
      </c>
      <c r="AR5" s="32">
        <v>21</v>
      </c>
      <c r="AS5" s="32">
        <v>22</v>
      </c>
      <c r="AT5" s="32">
        <v>23</v>
      </c>
      <c r="AU5" s="32">
        <v>24</v>
      </c>
      <c r="AV5" s="32">
        <v>25</v>
      </c>
      <c r="AW5" s="11"/>
      <c r="AX5" s="32">
        <v>26</v>
      </c>
      <c r="AY5" s="32">
        <v>27</v>
      </c>
      <c r="AZ5" s="32">
        <v>28</v>
      </c>
      <c r="BA5" s="32">
        <v>29</v>
      </c>
      <c r="BB5" s="32">
        <v>30</v>
      </c>
      <c r="BC5" s="32">
        <v>31</v>
      </c>
      <c r="BD5" s="32">
        <v>32</v>
      </c>
      <c r="BE5" s="32">
        <v>33</v>
      </c>
      <c r="BF5" s="32">
        <v>34</v>
      </c>
      <c r="BG5" s="33">
        <v>35</v>
      </c>
      <c r="BH5" s="547"/>
    </row>
    <row r="6" spans="1:60" ht="12.75">
      <c r="A6" s="535"/>
      <c r="B6" s="538"/>
      <c r="C6" s="541"/>
      <c r="D6" s="544"/>
      <c r="E6" s="577" t="s">
        <v>86</v>
      </c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9"/>
      <c r="BH6" s="547"/>
    </row>
    <row r="7" spans="1:60" ht="13.5" thickBot="1">
      <c r="A7" s="536"/>
      <c r="B7" s="539"/>
      <c r="C7" s="542"/>
      <c r="D7" s="545"/>
      <c r="E7" s="44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15"/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15"/>
      <c r="AX7" s="12">
        <v>44</v>
      </c>
      <c r="AY7" s="12">
        <v>45</v>
      </c>
      <c r="AZ7" s="12">
        <v>46</v>
      </c>
      <c r="BA7" s="12">
        <v>47</v>
      </c>
      <c r="BB7" s="12">
        <v>48</v>
      </c>
      <c r="BC7" s="12">
        <v>49</v>
      </c>
      <c r="BD7" s="12">
        <v>50</v>
      </c>
      <c r="BE7" s="12">
        <v>51</v>
      </c>
      <c r="BF7" s="12">
        <v>52</v>
      </c>
      <c r="BG7" s="116">
        <v>53</v>
      </c>
      <c r="BH7" s="548"/>
    </row>
    <row r="8" spans="1:60" ht="12.75" customHeight="1">
      <c r="A8" s="591" t="s">
        <v>101</v>
      </c>
      <c r="B8" s="595" t="s">
        <v>99</v>
      </c>
      <c r="C8" s="597" t="s">
        <v>49</v>
      </c>
      <c r="D8" s="48" t="s">
        <v>88</v>
      </c>
      <c r="E8" s="117">
        <f aca="true" t="shared" si="0" ref="E8:R8">SUM(E10,E12,E14,E16,E18)</f>
        <v>10</v>
      </c>
      <c r="F8" s="117">
        <f t="shared" si="0"/>
        <v>12</v>
      </c>
      <c r="G8" s="117">
        <f t="shared" si="0"/>
        <v>10</v>
      </c>
      <c r="H8" s="117">
        <f t="shared" si="0"/>
        <v>14</v>
      </c>
      <c r="I8" s="117">
        <f t="shared" si="0"/>
        <v>10</v>
      </c>
      <c r="J8" s="117">
        <f t="shared" si="0"/>
        <v>10</v>
      </c>
      <c r="K8" s="117">
        <f t="shared" si="0"/>
        <v>10</v>
      </c>
      <c r="L8" s="117">
        <f t="shared" si="0"/>
        <v>12</v>
      </c>
      <c r="M8" s="117">
        <f t="shared" si="0"/>
        <v>10</v>
      </c>
      <c r="N8" s="117">
        <f t="shared" si="0"/>
        <v>14</v>
      </c>
      <c r="O8" s="117">
        <f t="shared" si="0"/>
        <v>10</v>
      </c>
      <c r="P8" s="117">
        <f t="shared" si="0"/>
        <v>12</v>
      </c>
      <c r="Q8" s="117">
        <f t="shared" si="0"/>
        <v>10</v>
      </c>
      <c r="R8" s="117">
        <f t="shared" si="0"/>
        <v>14</v>
      </c>
      <c r="S8" s="117"/>
      <c r="T8" s="117"/>
      <c r="U8" s="117"/>
      <c r="V8" s="118">
        <f>SUM(E8:T8)</f>
        <v>158</v>
      </c>
      <c r="W8" s="371"/>
      <c r="X8" s="371"/>
      <c r="Y8" s="117">
        <f aca="true" t="shared" si="1" ref="Y8:AQ8">SUM(Y10,Y12,Y14,Y16,Y18)</f>
        <v>2</v>
      </c>
      <c r="Z8" s="117">
        <f t="shared" si="1"/>
        <v>2</v>
      </c>
      <c r="AA8" s="117">
        <f t="shared" si="1"/>
        <v>2</v>
      </c>
      <c r="AB8" s="117">
        <f t="shared" si="1"/>
        <v>2</v>
      </c>
      <c r="AC8" s="117">
        <f t="shared" si="1"/>
        <v>2</v>
      </c>
      <c r="AD8" s="117">
        <f t="shared" si="1"/>
        <v>2</v>
      </c>
      <c r="AE8" s="117">
        <f t="shared" si="1"/>
        <v>2</v>
      </c>
      <c r="AF8" s="117">
        <f t="shared" si="1"/>
        <v>2</v>
      </c>
      <c r="AG8" s="117">
        <f t="shared" si="1"/>
        <v>2</v>
      </c>
      <c r="AH8" s="117">
        <f t="shared" si="1"/>
        <v>2</v>
      </c>
      <c r="AI8" s="117">
        <f t="shared" si="1"/>
        <v>2</v>
      </c>
      <c r="AJ8" s="117">
        <f t="shared" si="1"/>
        <v>2</v>
      </c>
      <c r="AK8" s="117">
        <f t="shared" si="1"/>
        <v>2</v>
      </c>
      <c r="AL8" s="117">
        <f t="shared" si="1"/>
        <v>2</v>
      </c>
      <c r="AM8" s="117">
        <f t="shared" si="1"/>
        <v>2</v>
      </c>
      <c r="AN8" s="117">
        <f t="shared" si="1"/>
        <v>2</v>
      </c>
      <c r="AO8" s="117">
        <f t="shared" si="1"/>
        <v>2</v>
      </c>
      <c r="AP8" s="117">
        <f t="shared" si="1"/>
        <v>2</v>
      </c>
      <c r="AQ8" s="117">
        <f t="shared" si="1"/>
        <v>0</v>
      </c>
      <c r="AR8" s="178"/>
      <c r="AS8" s="178"/>
      <c r="AT8" s="178"/>
      <c r="AU8" s="178"/>
      <c r="AV8" s="117"/>
      <c r="AW8" s="118">
        <f>SUM(Y8:AU8)</f>
        <v>36</v>
      </c>
      <c r="AX8" s="117"/>
      <c r="AY8" s="117"/>
      <c r="AZ8" s="117"/>
      <c r="BA8" s="117"/>
      <c r="BB8" s="117"/>
      <c r="BC8" s="117"/>
      <c r="BD8" s="117"/>
      <c r="BE8" s="117"/>
      <c r="BF8" s="117"/>
      <c r="BG8" s="373"/>
      <c r="BH8" s="120">
        <f>SUM(V8,AW8)</f>
        <v>194</v>
      </c>
    </row>
    <row r="9" spans="1:61" ht="13.5" thickBot="1">
      <c r="A9" s="592"/>
      <c r="B9" s="596"/>
      <c r="C9" s="598"/>
      <c r="D9" s="392" t="s">
        <v>89</v>
      </c>
      <c r="E9" s="393">
        <f aca="true" t="shared" si="2" ref="E9:R9">SUM(E11,E13,E15,E17,E19)</f>
        <v>5</v>
      </c>
      <c r="F9" s="393">
        <f t="shared" si="2"/>
        <v>6</v>
      </c>
      <c r="G9" s="393">
        <f t="shared" si="2"/>
        <v>5</v>
      </c>
      <c r="H9" s="393">
        <f t="shared" si="2"/>
        <v>7</v>
      </c>
      <c r="I9" s="393">
        <f t="shared" si="2"/>
        <v>5</v>
      </c>
      <c r="J9" s="393">
        <f t="shared" si="2"/>
        <v>5</v>
      </c>
      <c r="K9" s="393">
        <f t="shared" si="2"/>
        <v>5</v>
      </c>
      <c r="L9" s="393">
        <f t="shared" si="2"/>
        <v>6</v>
      </c>
      <c r="M9" s="393">
        <f t="shared" si="2"/>
        <v>6</v>
      </c>
      <c r="N9" s="393">
        <f t="shared" si="2"/>
        <v>7</v>
      </c>
      <c r="O9" s="393">
        <f t="shared" si="2"/>
        <v>5</v>
      </c>
      <c r="P9" s="393">
        <f t="shared" si="2"/>
        <v>5</v>
      </c>
      <c r="Q9" s="393">
        <f t="shared" si="2"/>
        <v>5</v>
      </c>
      <c r="R9" s="393">
        <f t="shared" si="2"/>
        <v>7</v>
      </c>
      <c r="S9" s="393"/>
      <c r="T9" s="393"/>
      <c r="U9" s="153"/>
      <c r="V9" s="382">
        <f>SUM(E9:T9)</f>
        <v>79</v>
      </c>
      <c r="W9" s="138"/>
      <c r="X9" s="138"/>
      <c r="Y9" s="393">
        <f aca="true" t="shared" si="3" ref="Y9:AQ9">SUM(Y11,Y13,Y15,Y17,Y19)</f>
        <v>1</v>
      </c>
      <c r="Z9" s="393">
        <f t="shared" si="3"/>
        <v>1</v>
      </c>
      <c r="AA9" s="393">
        <f t="shared" si="3"/>
        <v>1</v>
      </c>
      <c r="AB9" s="393">
        <f t="shared" si="3"/>
        <v>1</v>
      </c>
      <c r="AC9" s="393">
        <f t="shared" si="3"/>
        <v>1</v>
      </c>
      <c r="AD9" s="393">
        <f t="shared" si="3"/>
        <v>1</v>
      </c>
      <c r="AE9" s="393">
        <f t="shared" si="3"/>
        <v>1</v>
      </c>
      <c r="AF9" s="393">
        <f t="shared" si="3"/>
        <v>1</v>
      </c>
      <c r="AG9" s="393">
        <f t="shared" si="3"/>
        <v>1</v>
      </c>
      <c r="AH9" s="393">
        <f t="shared" si="3"/>
        <v>1</v>
      </c>
      <c r="AI9" s="393">
        <f t="shared" si="3"/>
        <v>1</v>
      </c>
      <c r="AJ9" s="393">
        <f t="shared" si="3"/>
        <v>1</v>
      </c>
      <c r="AK9" s="393">
        <f t="shared" si="3"/>
        <v>1</v>
      </c>
      <c r="AL9" s="393">
        <f t="shared" si="3"/>
        <v>1</v>
      </c>
      <c r="AM9" s="393">
        <f t="shared" si="3"/>
        <v>1</v>
      </c>
      <c r="AN9" s="393">
        <f t="shared" si="3"/>
        <v>1</v>
      </c>
      <c r="AO9" s="393">
        <f t="shared" si="3"/>
        <v>1</v>
      </c>
      <c r="AP9" s="393">
        <f t="shared" si="3"/>
        <v>1</v>
      </c>
      <c r="AQ9" s="393">
        <f t="shared" si="3"/>
        <v>0</v>
      </c>
      <c r="AR9" s="394"/>
      <c r="AS9" s="394"/>
      <c r="AT9" s="394"/>
      <c r="AU9" s="394"/>
      <c r="AV9" s="153"/>
      <c r="AW9" s="382">
        <f>SUM(Y9:AU9)</f>
        <v>18</v>
      </c>
      <c r="AX9" s="393"/>
      <c r="AY9" s="393"/>
      <c r="AZ9" s="393"/>
      <c r="BA9" s="393"/>
      <c r="BB9" s="393"/>
      <c r="BC9" s="393"/>
      <c r="BD9" s="393"/>
      <c r="BE9" s="393"/>
      <c r="BF9" s="393"/>
      <c r="BG9" s="395"/>
      <c r="BH9" s="302">
        <f>SUM(V9,AW9)</f>
        <v>97</v>
      </c>
      <c r="BI9" s="5"/>
    </row>
    <row r="10" spans="1:61" ht="12.75">
      <c r="A10" s="592"/>
      <c r="B10" s="583" t="s">
        <v>172</v>
      </c>
      <c r="C10" s="602" t="s">
        <v>145</v>
      </c>
      <c r="D10" s="383" t="s">
        <v>88</v>
      </c>
      <c r="E10" s="384">
        <v>2</v>
      </c>
      <c r="F10" s="385">
        <v>4</v>
      </c>
      <c r="G10" s="385">
        <v>2</v>
      </c>
      <c r="H10" s="385">
        <v>4</v>
      </c>
      <c r="I10" s="385">
        <v>2</v>
      </c>
      <c r="J10" s="385">
        <v>2</v>
      </c>
      <c r="K10" s="385">
        <v>2</v>
      </c>
      <c r="L10" s="385">
        <v>2</v>
      </c>
      <c r="M10" s="385">
        <v>4</v>
      </c>
      <c r="N10" s="385">
        <v>4</v>
      </c>
      <c r="O10" s="385">
        <v>2</v>
      </c>
      <c r="P10" s="385">
        <v>2</v>
      </c>
      <c r="Q10" s="385">
        <v>2</v>
      </c>
      <c r="R10" s="385">
        <v>2</v>
      </c>
      <c r="S10" s="386"/>
      <c r="T10" s="386"/>
      <c r="U10" s="387"/>
      <c r="V10" s="426">
        <f>SUM(E10:R10)</f>
        <v>36</v>
      </c>
      <c r="W10" s="388"/>
      <c r="X10" s="388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9"/>
      <c r="AS10" s="389"/>
      <c r="AT10" s="389"/>
      <c r="AU10" s="389"/>
      <c r="AV10" s="387"/>
      <c r="AW10" s="141">
        <f aca="true" t="shared" si="4" ref="AW10:AW19">SUM(Y10:AQ10)</f>
        <v>0</v>
      </c>
      <c r="AX10" s="390"/>
      <c r="AY10" s="390"/>
      <c r="AZ10" s="390"/>
      <c r="BA10" s="390"/>
      <c r="BB10" s="390"/>
      <c r="BC10" s="390"/>
      <c r="BD10" s="390"/>
      <c r="BE10" s="390"/>
      <c r="BF10" s="390"/>
      <c r="BG10" s="391"/>
      <c r="BH10" s="427">
        <f aca="true" t="shared" si="5" ref="BH10:BH19">SUM(E10:T10,Y10:AU10)</f>
        <v>36</v>
      </c>
      <c r="BI10" s="5"/>
    </row>
    <row r="11" spans="1:61" ht="12.75">
      <c r="A11" s="592"/>
      <c r="B11" s="584"/>
      <c r="C11" s="603"/>
      <c r="D11" s="19" t="s">
        <v>89</v>
      </c>
      <c r="E11" s="68">
        <v>1</v>
      </c>
      <c r="F11" s="69">
        <v>2</v>
      </c>
      <c r="G11" s="69">
        <v>1</v>
      </c>
      <c r="H11" s="69">
        <v>2</v>
      </c>
      <c r="I11" s="69">
        <v>1</v>
      </c>
      <c r="J11" s="69">
        <v>1</v>
      </c>
      <c r="K11" s="69">
        <v>1</v>
      </c>
      <c r="L11" s="69">
        <v>1</v>
      </c>
      <c r="M11" s="69">
        <v>2</v>
      </c>
      <c r="N11" s="69">
        <v>2</v>
      </c>
      <c r="O11" s="69">
        <v>1</v>
      </c>
      <c r="P11" s="69">
        <v>1</v>
      </c>
      <c r="Q11" s="69">
        <v>1</v>
      </c>
      <c r="R11" s="69">
        <v>1</v>
      </c>
      <c r="S11" s="362"/>
      <c r="T11" s="362"/>
      <c r="U11" s="57"/>
      <c r="V11" s="104">
        <f>SUM(E11:R11)</f>
        <v>18</v>
      </c>
      <c r="W11" s="119"/>
      <c r="X11" s="11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363"/>
      <c r="AS11" s="363"/>
      <c r="AT11" s="363"/>
      <c r="AU11" s="363"/>
      <c r="AV11" s="57"/>
      <c r="AW11" s="403">
        <f t="shared" si="4"/>
        <v>0</v>
      </c>
      <c r="AX11" s="324"/>
      <c r="AY11" s="324"/>
      <c r="AZ11" s="324"/>
      <c r="BA11" s="324"/>
      <c r="BB11" s="324"/>
      <c r="BC11" s="324"/>
      <c r="BD11" s="324"/>
      <c r="BE11" s="324"/>
      <c r="BF11" s="324"/>
      <c r="BG11" s="364"/>
      <c r="BH11" s="170">
        <f t="shared" si="5"/>
        <v>18</v>
      </c>
      <c r="BI11" s="5"/>
    </row>
    <row r="12" spans="1:60" ht="18.75" customHeight="1">
      <c r="A12" s="593"/>
      <c r="B12" s="599" t="s">
        <v>147</v>
      </c>
      <c r="C12" s="552" t="s">
        <v>53</v>
      </c>
      <c r="D12" s="16" t="s">
        <v>88</v>
      </c>
      <c r="E12" s="123">
        <v>4</v>
      </c>
      <c r="F12" s="124">
        <v>2</v>
      </c>
      <c r="G12" s="124">
        <v>4</v>
      </c>
      <c r="H12" s="124">
        <v>4</v>
      </c>
      <c r="I12" s="124">
        <v>4</v>
      </c>
      <c r="J12" s="124">
        <v>2</v>
      </c>
      <c r="K12" s="124">
        <v>4</v>
      </c>
      <c r="L12" s="124">
        <v>4</v>
      </c>
      <c r="M12" s="124">
        <v>2</v>
      </c>
      <c r="N12" s="124">
        <v>4</v>
      </c>
      <c r="O12" s="124">
        <v>4</v>
      </c>
      <c r="P12" s="124">
        <v>4</v>
      </c>
      <c r="Q12" s="124">
        <v>2</v>
      </c>
      <c r="R12" s="124">
        <v>4</v>
      </c>
      <c r="S12" s="124"/>
      <c r="T12" s="124"/>
      <c r="U12" s="125"/>
      <c r="V12" s="126">
        <f aca="true" t="shared" si="6" ref="V12:V43">SUM(E12:T12)</f>
        <v>48</v>
      </c>
      <c r="W12" s="119"/>
      <c r="X12" s="11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7"/>
      <c r="AS12" s="127"/>
      <c r="AT12" s="127"/>
      <c r="AU12" s="127"/>
      <c r="AV12" s="125"/>
      <c r="AW12" s="126">
        <f t="shared" si="4"/>
        <v>0</v>
      </c>
      <c r="AX12" s="119"/>
      <c r="AY12" s="119"/>
      <c r="AZ12" s="119"/>
      <c r="BA12" s="119"/>
      <c r="BB12" s="119"/>
      <c r="BC12" s="119"/>
      <c r="BD12" s="119"/>
      <c r="BE12" s="119"/>
      <c r="BF12" s="119"/>
      <c r="BG12" s="374"/>
      <c r="BH12" s="167">
        <f t="shared" si="5"/>
        <v>48</v>
      </c>
    </row>
    <row r="13" spans="1:60" ht="18" customHeight="1">
      <c r="A13" s="593"/>
      <c r="B13" s="600"/>
      <c r="C13" s="553"/>
      <c r="D13" s="19" t="s">
        <v>89</v>
      </c>
      <c r="E13" s="68">
        <v>2</v>
      </c>
      <c r="F13" s="69">
        <v>1</v>
      </c>
      <c r="G13" s="69">
        <v>2</v>
      </c>
      <c r="H13" s="69">
        <v>2</v>
      </c>
      <c r="I13" s="69">
        <v>2</v>
      </c>
      <c r="J13" s="69">
        <v>1</v>
      </c>
      <c r="K13" s="69">
        <v>2</v>
      </c>
      <c r="L13" s="69">
        <v>2</v>
      </c>
      <c r="M13" s="69">
        <v>2</v>
      </c>
      <c r="N13" s="69">
        <v>2</v>
      </c>
      <c r="O13" s="69">
        <v>2</v>
      </c>
      <c r="P13" s="69">
        <v>1</v>
      </c>
      <c r="Q13" s="69">
        <v>1</v>
      </c>
      <c r="R13" s="69">
        <v>2</v>
      </c>
      <c r="S13" s="69"/>
      <c r="T13" s="69"/>
      <c r="U13" s="128"/>
      <c r="V13" s="129">
        <f t="shared" si="6"/>
        <v>24</v>
      </c>
      <c r="W13" s="130"/>
      <c r="X13" s="130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131"/>
      <c r="AS13" s="131"/>
      <c r="AT13" s="131"/>
      <c r="AU13" s="131"/>
      <c r="AV13" s="125"/>
      <c r="AW13" s="129">
        <f t="shared" si="4"/>
        <v>0</v>
      </c>
      <c r="AX13" s="119"/>
      <c r="AY13" s="119"/>
      <c r="AZ13" s="119"/>
      <c r="BA13" s="119"/>
      <c r="BB13" s="119"/>
      <c r="BC13" s="119"/>
      <c r="BD13" s="119"/>
      <c r="BE13" s="119"/>
      <c r="BF13" s="119"/>
      <c r="BG13" s="374"/>
      <c r="BH13" s="170">
        <f t="shared" si="5"/>
        <v>24</v>
      </c>
    </row>
    <row r="14" spans="1:60" ht="15.75" customHeight="1">
      <c r="A14" s="593"/>
      <c r="B14" s="585" t="s">
        <v>148</v>
      </c>
      <c r="C14" s="552" t="s">
        <v>126</v>
      </c>
      <c r="D14" s="16" t="s">
        <v>88</v>
      </c>
      <c r="E14" s="123">
        <v>2</v>
      </c>
      <c r="F14" s="124">
        <v>2</v>
      </c>
      <c r="G14" s="124">
        <v>2</v>
      </c>
      <c r="H14" s="124">
        <v>2</v>
      </c>
      <c r="I14" s="124">
        <v>2</v>
      </c>
      <c r="J14" s="124">
        <v>2</v>
      </c>
      <c r="K14" s="124">
        <v>2</v>
      </c>
      <c r="L14" s="124">
        <v>2</v>
      </c>
      <c r="M14" s="124">
        <v>2</v>
      </c>
      <c r="N14" s="124">
        <v>2</v>
      </c>
      <c r="O14" s="124">
        <v>2</v>
      </c>
      <c r="P14" s="124">
        <v>2</v>
      </c>
      <c r="Q14" s="124">
        <v>2</v>
      </c>
      <c r="R14" s="124">
        <v>4</v>
      </c>
      <c r="S14" s="124"/>
      <c r="T14" s="124"/>
      <c r="U14" s="125"/>
      <c r="V14" s="126">
        <f t="shared" si="6"/>
        <v>30</v>
      </c>
      <c r="W14" s="119"/>
      <c r="X14" s="119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7"/>
      <c r="AS14" s="127"/>
      <c r="AT14" s="127"/>
      <c r="AU14" s="127"/>
      <c r="AV14" s="125"/>
      <c r="AW14" s="126">
        <f t="shared" si="4"/>
        <v>0</v>
      </c>
      <c r="AX14" s="119"/>
      <c r="AY14" s="119"/>
      <c r="AZ14" s="119"/>
      <c r="BA14" s="119"/>
      <c r="BB14" s="119"/>
      <c r="BC14" s="119"/>
      <c r="BD14" s="119"/>
      <c r="BE14" s="119"/>
      <c r="BF14" s="119"/>
      <c r="BG14" s="374"/>
      <c r="BH14" s="167">
        <f t="shared" si="5"/>
        <v>30</v>
      </c>
    </row>
    <row r="15" spans="1:60" ht="14.25" customHeight="1">
      <c r="A15" s="593"/>
      <c r="B15" s="586"/>
      <c r="C15" s="576"/>
      <c r="D15" s="77" t="s">
        <v>89</v>
      </c>
      <c r="E15" s="78">
        <v>1</v>
      </c>
      <c r="F15" s="79">
        <v>1</v>
      </c>
      <c r="G15" s="79">
        <v>1</v>
      </c>
      <c r="H15" s="79">
        <v>1</v>
      </c>
      <c r="I15" s="79">
        <v>1</v>
      </c>
      <c r="J15" s="79">
        <v>1</v>
      </c>
      <c r="K15" s="79">
        <v>1</v>
      </c>
      <c r="L15" s="79">
        <v>1</v>
      </c>
      <c r="M15" s="79">
        <v>1</v>
      </c>
      <c r="N15" s="79">
        <v>1</v>
      </c>
      <c r="O15" s="79">
        <v>1</v>
      </c>
      <c r="P15" s="79">
        <v>1</v>
      </c>
      <c r="Q15" s="79">
        <v>1</v>
      </c>
      <c r="R15" s="79">
        <v>2</v>
      </c>
      <c r="S15" s="79"/>
      <c r="T15" s="79"/>
      <c r="U15" s="365"/>
      <c r="V15" s="146">
        <f t="shared" si="6"/>
        <v>15</v>
      </c>
      <c r="W15" s="147"/>
      <c r="X15" s="147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366"/>
      <c r="AS15" s="366"/>
      <c r="AT15" s="366"/>
      <c r="AU15" s="366"/>
      <c r="AV15" s="145"/>
      <c r="AW15" s="146">
        <f t="shared" si="4"/>
        <v>0</v>
      </c>
      <c r="AX15" s="367"/>
      <c r="AY15" s="367"/>
      <c r="AZ15" s="367"/>
      <c r="BA15" s="367"/>
      <c r="BB15" s="367"/>
      <c r="BC15" s="367"/>
      <c r="BD15" s="367"/>
      <c r="BE15" s="367"/>
      <c r="BF15" s="367"/>
      <c r="BG15" s="372"/>
      <c r="BH15" s="428">
        <f t="shared" si="5"/>
        <v>15</v>
      </c>
    </row>
    <row r="16" spans="1:60" ht="12" customHeight="1">
      <c r="A16" s="593"/>
      <c r="B16" s="587" t="s">
        <v>149</v>
      </c>
      <c r="C16" s="589" t="s">
        <v>146</v>
      </c>
      <c r="D16" s="16" t="s">
        <v>88</v>
      </c>
      <c r="E16" s="123">
        <v>2</v>
      </c>
      <c r="F16" s="124">
        <v>4</v>
      </c>
      <c r="G16" s="124">
        <v>2</v>
      </c>
      <c r="H16" s="124">
        <v>4</v>
      </c>
      <c r="I16" s="124">
        <v>2</v>
      </c>
      <c r="J16" s="124">
        <v>4</v>
      </c>
      <c r="K16" s="124">
        <v>2</v>
      </c>
      <c r="L16" s="124">
        <v>4</v>
      </c>
      <c r="M16" s="124">
        <v>2</v>
      </c>
      <c r="N16" s="124">
        <v>4</v>
      </c>
      <c r="O16" s="124">
        <v>2</v>
      </c>
      <c r="P16" s="124">
        <v>4</v>
      </c>
      <c r="Q16" s="124">
        <v>4</v>
      </c>
      <c r="R16" s="124">
        <v>4</v>
      </c>
      <c r="S16" s="124"/>
      <c r="T16" s="124"/>
      <c r="U16" s="125"/>
      <c r="V16" s="126">
        <f t="shared" si="6"/>
        <v>44</v>
      </c>
      <c r="W16" s="119"/>
      <c r="X16" s="119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7"/>
      <c r="AS16" s="127"/>
      <c r="AT16" s="127"/>
      <c r="AU16" s="127"/>
      <c r="AV16" s="125"/>
      <c r="AW16" s="126">
        <f t="shared" si="4"/>
        <v>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374"/>
      <c r="BH16" s="167">
        <f t="shared" si="5"/>
        <v>44</v>
      </c>
    </row>
    <row r="17" spans="1:60" ht="14.25" customHeight="1">
      <c r="A17" s="593"/>
      <c r="B17" s="587"/>
      <c r="C17" s="589"/>
      <c r="D17" s="19" t="s">
        <v>89</v>
      </c>
      <c r="E17" s="68">
        <v>1</v>
      </c>
      <c r="F17" s="69">
        <v>2</v>
      </c>
      <c r="G17" s="69">
        <v>1</v>
      </c>
      <c r="H17" s="69">
        <v>2</v>
      </c>
      <c r="I17" s="69">
        <v>1</v>
      </c>
      <c r="J17" s="69">
        <v>2</v>
      </c>
      <c r="K17" s="69">
        <v>1</v>
      </c>
      <c r="L17" s="69">
        <v>2</v>
      </c>
      <c r="M17" s="69">
        <v>1</v>
      </c>
      <c r="N17" s="69">
        <v>2</v>
      </c>
      <c r="O17" s="69">
        <v>1</v>
      </c>
      <c r="P17" s="69">
        <v>2</v>
      </c>
      <c r="Q17" s="69">
        <v>2</v>
      </c>
      <c r="R17" s="69">
        <v>2</v>
      </c>
      <c r="S17" s="69"/>
      <c r="T17" s="69"/>
      <c r="U17" s="369"/>
      <c r="V17" s="129">
        <f t="shared" si="6"/>
        <v>22</v>
      </c>
      <c r="W17" s="130"/>
      <c r="X17" s="130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131"/>
      <c r="AS17" s="131"/>
      <c r="AT17" s="131"/>
      <c r="AU17" s="131"/>
      <c r="AV17" s="125"/>
      <c r="AW17" s="129">
        <f t="shared" si="4"/>
        <v>0</v>
      </c>
      <c r="AX17" s="119"/>
      <c r="AY17" s="119"/>
      <c r="AZ17" s="119"/>
      <c r="BA17" s="119"/>
      <c r="BB17" s="119"/>
      <c r="BC17" s="119"/>
      <c r="BD17" s="119"/>
      <c r="BE17" s="119"/>
      <c r="BF17" s="119"/>
      <c r="BG17" s="374"/>
      <c r="BH17" s="170">
        <f t="shared" si="5"/>
        <v>22</v>
      </c>
    </row>
    <row r="18" spans="1:60" ht="14.25" customHeight="1">
      <c r="A18" s="593"/>
      <c r="B18" s="587" t="s">
        <v>150</v>
      </c>
      <c r="C18" s="589" t="s">
        <v>151</v>
      </c>
      <c r="D18" s="16" t="s">
        <v>88</v>
      </c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26">
        <f t="shared" si="6"/>
        <v>0</v>
      </c>
      <c r="W18" s="119"/>
      <c r="X18" s="119"/>
      <c r="Y18" s="124">
        <v>2</v>
      </c>
      <c r="Z18" s="124">
        <v>2</v>
      </c>
      <c r="AA18" s="124">
        <v>2</v>
      </c>
      <c r="AB18" s="124">
        <v>2</v>
      </c>
      <c r="AC18" s="124">
        <v>2</v>
      </c>
      <c r="AD18" s="124">
        <v>2</v>
      </c>
      <c r="AE18" s="124">
        <v>2</v>
      </c>
      <c r="AF18" s="124">
        <v>2</v>
      </c>
      <c r="AG18" s="124">
        <v>2</v>
      </c>
      <c r="AH18" s="124">
        <v>2</v>
      </c>
      <c r="AI18" s="124">
        <v>2</v>
      </c>
      <c r="AJ18" s="124">
        <v>2</v>
      </c>
      <c r="AK18" s="124">
        <v>2</v>
      </c>
      <c r="AL18" s="124">
        <v>2</v>
      </c>
      <c r="AM18" s="124">
        <v>2</v>
      </c>
      <c r="AN18" s="124">
        <v>2</v>
      </c>
      <c r="AO18" s="124">
        <v>2</v>
      </c>
      <c r="AP18" s="124">
        <v>2</v>
      </c>
      <c r="AQ18" s="124">
        <v>0</v>
      </c>
      <c r="AR18" s="127"/>
      <c r="AS18" s="127"/>
      <c r="AT18" s="127"/>
      <c r="AU18" s="127"/>
      <c r="AV18" s="125"/>
      <c r="AW18" s="126">
        <f t="shared" si="4"/>
        <v>36</v>
      </c>
      <c r="AX18" s="119"/>
      <c r="AY18" s="119"/>
      <c r="AZ18" s="119"/>
      <c r="BA18" s="119"/>
      <c r="BB18" s="119"/>
      <c r="BC18" s="119"/>
      <c r="BD18" s="119"/>
      <c r="BE18" s="119"/>
      <c r="BF18" s="119"/>
      <c r="BG18" s="374"/>
      <c r="BH18" s="167">
        <f t="shared" si="5"/>
        <v>36</v>
      </c>
    </row>
    <row r="19" spans="1:60" ht="14.25" customHeight="1" thickBot="1">
      <c r="A19" s="593"/>
      <c r="B19" s="588"/>
      <c r="C19" s="590"/>
      <c r="D19" s="132" t="s">
        <v>89</v>
      </c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365"/>
      <c r="V19" s="146">
        <f t="shared" si="6"/>
        <v>0</v>
      </c>
      <c r="W19" s="147"/>
      <c r="X19" s="147"/>
      <c r="Y19" s="79">
        <v>1</v>
      </c>
      <c r="Z19" s="79">
        <v>1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  <c r="AF19" s="79">
        <v>1</v>
      </c>
      <c r="AG19" s="79">
        <v>1</v>
      </c>
      <c r="AH19" s="79">
        <v>1</v>
      </c>
      <c r="AI19" s="79">
        <v>1</v>
      </c>
      <c r="AJ19" s="79">
        <v>1</v>
      </c>
      <c r="AK19" s="79">
        <v>1</v>
      </c>
      <c r="AL19" s="79">
        <v>1</v>
      </c>
      <c r="AM19" s="79">
        <v>1</v>
      </c>
      <c r="AN19" s="79">
        <v>1</v>
      </c>
      <c r="AO19" s="79">
        <v>1</v>
      </c>
      <c r="AP19" s="79">
        <v>1</v>
      </c>
      <c r="AQ19" s="79">
        <v>0</v>
      </c>
      <c r="AR19" s="366"/>
      <c r="AS19" s="366"/>
      <c r="AT19" s="366"/>
      <c r="AU19" s="366"/>
      <c r="AV19" s="145"/>
      <c r="AW19" s="146">
        <f t="shared" si="4"/>
        <v>18</v>
      </c>
      <c r="AX19" s="367"/>
      <c r="AY19" s="367"/>
      <c r="AZ19" s="367"/>
      <c r="BA19" s="367"/>
      <c r="BB19" s="367"/>
      <c r="BC19" s="367"/>
      <c r="BD19" s="367"/>
      <c r="BE19" s="367"/>
      <c r="BF19" s="367"/>
      <c r="BG19" s="372"/>
      <c r="BH19" s="428">
        <f t="shared" si="5"/>
        <v>18</v>
      </c>
    </row>
    <row r="20" spans="1:60" ht="12.75">
      <c r="A20" s="593"/>
      <c r="B20" s="595" t="s">
        <v>1</v>
      </c>
      <c r="C20" s="597" t="s">
        <v>87</v>
      </c>
      <c r="D20" s="48" t="s">
        <v>88</v>
      </c>
      <c r="E20" s="377">
        <f>SUM(E22,E24,E28)</f>
        <v>4</v>
      </c>
      <c r="F20" s="377">
        <f aca="true" t="shared" si="7" ref="F20:R20">SUM(F22,F24,F28)</f>
        <v>4</v>
      </c>
      <c r="G20" s="377">
        <f t="shared" si="7"/>
        <v>4</v>
      </c>
      <c r="H20" s="377">
        <f t="shared" si="7"/>
        <v>4</v>
      </c>
      <c r="I20" s="377">
        <f t="shared" si="7"/>
        <v>6</v>
      </c>
      <c r="J20" s="377">
        <f t="shared" si="7"/>
        <v>6</v>
      </c>
      <c r="K20" s="377">
        <f t="shared" si="7"/>
        <v>4</v>
      </c>
      <c r="L20" s="377">
        <f t="shared" si="7"/>
        <v>4</v>
      </c>
      <c r="M20" s="377">
        <f t="shared" si="7"/>
        <v>4</v>
      </c>
      <c r="N20" s="377">
        <f t="shared" si="7"/>
        <v>4</v>
      </c>
      <c r="O20" s="377">
        <f t="shared" si="7"/>
        <v>6</v>
      </c>
      <c r="P20" s="377">
        <f t="shared" si="7"/>
        <v>6</v>
      </c>
      <c r="Q20" s="377">
        <f t="shared" si="7"/>
        <v>4</v>
      </c>
      <c r="R20" s="377">
        <f t="shared" si="7"/>
        <v>4</v>
      </c>
      <c r="S20" s="117"/>
      <c r="T20" s="117"/>
      <c r="U20" s="149"/>
      <c r="V20" s="118">
        <f t="shared" si="6"/>
        <v>64</v>
      </c>
      <c r="W20" s="375"/>
      <c r="X20" s="375"/>
      <c r="Y20" s="117">
        <f>SUM(Y22,Y24,Y28)</f>
        <v>6</v>
      </c>
      <c r="Z20" s="117">
        <f aca="true" t="shared" si="8" ref="Z20:AQ20">SUM(Z22,Z24,Z28)</f>
        <v>6</v>
      </c>
      <c r="AA20" s="117">
        <f t="shared" si="8"/>
        <v>6</v>
      </c>
      <c r="AB20" s="117">
        <f t="shared" si="8"/>
        <v>6</v>
      </c>
      <c r="AC20" s="117">
        <f t="shared" si="8"/>
        <v>8</v>
      </c>
      <c r="AD20" s="117">
        <f t="shared" si="8"/>
        <v>6</v>
      </c>
      <c r="AE20" s="117">
        <f t="shared" si="8"/>
        <v>6</v>
      </c>
      <c r="AF20" s="117">
        <f t="shared" si="8"/>
        <v>6</v>
      </c>
      <c r="AG20" s="117">
        <f t="shared" si="8"/>
        <v>6</v>
      </c>
      <c r="AH20" s="117">
        <f t="shared" si="8"/>
        <v>6</v>
      </c>
      <c r="AI20" s="117">
        <f t="shared" si="8"/>
        <v>6</v>
      </c>
      <c r="AJ20" s="117">
        <f t="shared" si="8"/>
        <v>8</v>
      </c>
      <c r="AK20" s="117">
        <f t="shared" si="8"/>
        <v>8</v>
      </c>
      <c r="AL20" s="117">
        <f t="shared" si="8"/>
        <v>6</v>
      </c>
      <c r="AM20" s="117">
        <f t="shared" si="8"/>
        <v>6</v>
      </c>
      <c r="AN20" s="117">
        <f t="shared" si="8"/>
        <v>8</v>
      </c>
      <c r="AO20" s="117">
        <f t="shared" si="8"/>
        <v>6</v>
      </c>
      <c r="AP20" s="117">
        <f t="shared" si="8"/>
        <v>4</v>
      </c>
      <c r="AQ20" s="117">
        <f t="shared" si="8"/>
        <v>6</v>
      </c>
      <c r="AR20" s="423"/>
      <c r="AS20" s="423"/>
      <c r="AT20" s="423"/>
      <c r="AU20" s="423"/>
      <c r="AV20" s="149"/>
      <c r="AW20" s="118">
        <f aca="true" t="shared" si="9" ref="AW20:AW65">SUM(Y20:AU20)</f>
        <v>120</v>
      </c>
      <c r="AX20" s="149"/>
      <c r="AY20" s="149"/>
      <c r="AZ20" s="149"/>
      <c r="BA20" s="149"/>
      <c r="BB20" s="149"/>
      <c r="BC20" s="149"/>
      <c r="BD20" s="149"/>
      <c r="BE20" s="149"/>
      <c r="BF20" s="149"/>
      <c r="BG20" s="378"/>
      <c r="BH20" s="120">
        <f>SUM(V20,AW20)</f>
        <v>184</v>
      </c>
    </row>
    <row r="21" spans="1:60" ht="13.5" thickBot="1">
      <c r="A21" s="593"/>
      <c r="B21" s="596"/>
      <c r="C21" s="598"/>
      <c r="D21" s="392" t="s">
        <v>89</v>
      </c>
      <c r="E21" s="399">
        <f>SUM(E23,E25,E29)</f>
        <v>2</v>
      </c>
      <c r="F21" s="399">
        <f aca="true" t="shared" si="10" ref="F21:R21">SUM(F23,F25,F29)</f>
        <v>2</v>
      </c>
      <c r="G21" s="399">
        <f t="shared" si="10"/>
        <v>2</v>
      </c>
      <c r="H21" s="399">
        <f t="shared" si="10"/>
        <v>2</v>
      </c>
      <c r="I21" s="399">
        <f t="shared" si="10"/>
        <v>3</v>
      </c>
      <c r="J21" s="399">
        <f t="shared" si="10"/>
        <v>3</v>
      </c>
      <c r="K21" s="399">
        <f t="shared" si="10"/>
        <v>2</v>
      </c>
      <c r="L21" s="399">
        <f t="shared" si="10"/>
        <v>2</v>
      </c>
      <c r="M21" s="399">
        <f t="shared" si="10"/>
        <v>2</v>
      </c>
      <c r="N21" s="399">
        <f t="shared" si="10"/>
        <v>2</v>
      </c>
      <c r="O21" s="399">
        <f t="shared" si="10"/>
        <v>3</v>
      </c>
      <c r="P21" s="399">
        <f t="shared" si="10"/>
        <v>3</v>
      </c>
      <c r="Q21" s="399">
        <f t="shared" si="10"/>
        <v>2</v>
      </c>
      <c r="R21" s="399">
        <f t="shared" si="10"/>
        <v>2</v>
      </c>
      <c r="S21" s="393"/>
      <c r="T21" s="393"/>
      <c r="U21" s="137"/>
      <c r="V21" s="382">
        <f t="shared" si="6"/>
        <v>32</v>
      </c>
      <c r="W21" s="136"/>
      <c r="X21" s="136"/>
      <c r="Y21" s="393">
        <f>SUM(Y23,Y25,Y29)</f>
        <v>3</v>
      </c>
      <c r="Z21" s="393">
        <f aca="true" t="shared" si="11" ref="Z21:AQ21">SUM(Z23,Z25,Z29)</f>
        <v>3</v>
      </c>
      <c r="AA21" s="393">
        <f t="shared" si="11"/>
        <v>3</v>
      </c>
      <c r="AB21" s="393">
        <f t="shared" si="11"/>
        <v>3</v>
      </c>
      <c r="AC21" s="393">
        <f t="shared" si="11"/>
        <v>4</v>
      </c>
      <c r="AD21" s="393">
        <f t="shared" si="11"/>
        <v>3</v>
      </c>
      <c r="AE21" s="393">
        <f t="shared" si="11"/>
        <v>3</v>
      </c>
      <c r="AF21" s="393">
        <f t="shared" si="11"/>
        <v>3</v>
      </c>
      <c r="AG21" s="393">
        <f t="shared" si="11"/>
        <v>3</v>
      </c>
      <c r="AH21" s="393">
        <f t="shared" si="11"/>
        <v>3</v>
      </c>
      <c r="AI21" s="393">
        <f t="shared" si="11"/>
        <v>3</v>
      </c>
      <c r="AJ21" s="393">
        <f t="shared" si="11"/>
        <v>4</v>
      </c>
      <c r="AK21" s="393">
        <f t="shared" si="11"/>
        <v>4</v>
      </c>
      <c r="AL21" s="393">
        <f t="shared" si="11"/>
        <v>3</v>
      </c>
      <c r="AM21" s="393">
        <f t="shared" si="11"/>
        <v>3</v>
      </c>
      <c r="AN21" s="393">
        <f t="shared" si="11"/>
        <v>4</v>
      </c>
      <c r="AO21" s="393">
        <f t="shared" si="11"/>
        <v>3</v>
      </c>
      <c r="AP21" s="393">
        <f t="shared" si="11"/>
        <v>1</v>
      </c>
      <c r="AQ21" s="393">
        <f t="shared" si="11"/>
        <v>4</v>
      </c>
      <c r="AR21" s="424"/>
      <c r="AS21" s="424"/>
      <c r="AT21" s="424"/>
      <c r="AU21" s="424"/>
      <c r="AV21" s="137"/>
      <c r="AW21" s="382">
        <f t="shared" si="9"/>
        <v>60</v>
      </c>
      <c r="AX21" s="137"/>
      <c r="AY21" s="137"/>
      <c r="AZ21" s="137"/>
      <c r="BA21" s="137"/>
      <c r="BB21" s="137"/>
      <c r="BC21" s="137"/>
      <c r="BD21" s="137"/>
      <c r="BE21" s="137"/>
      <c r="BF21" s="137"/>
      <c r="BG21" s="400"/>
      <c r="BH21" s="302">
        <f>SUM(V21,AW21)</f>
        <v>92</v>
      </c>
    </row>
    <row r="22" spans="1:60" ht="15" customHeight="1">
      <c r="A22" s="592"/>
      <c r="B22" s="575" t="s">
        <v>2</v>
      </c>
      <c r="C22" s="576" t="s">
        <v>3</v>
      </c>
      <c r="D22" s="383" t="s">
        <v>88</v>
      </c>
      <c r="E22" s="396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140"/>
      <c r="V22" s="228">
        <f t="shared" si="6"/>
        <v>0</v>
      </c>
      <c r="W22" s="368"/>
      <c r="X22" s="368"/>
      <c r="Y22" s="385">
        <v>2</v>
      </c>
      <c r="Z22" s="385">
        <v>2</v>
      </c>
      <c r="AA22" s="385">
        <v>2</v>
      </c>
      <c r="AB22" s="385">
        <v>2</v>
      </c>
      <c r="AC22" s="385">
        <v>4</v>
      </c>
      <c r="AD22" s="385">
        <v>2</v>
      </c>
      <c r="AE22" s="385">
        <v>2</v>
      </c>
      <c r="AF22" s="385">
        <v>2</v>
      </c>
      <c r="AG22" s="385">
        <v>2</v>
      </c>
      <c r="AH22" s="385">
        <v>2</v>
      </c>
      <c r="AI22" s="385">
        <v>2</v>
      </c>
      <c r="AJ22" s="385">
        <v>4</v>
      </c>
      <c r="AK22" s="385">
        <v>4</v>
      </c>
      <c r="AL22" s="385">
        <v>2</v>
      </c>
      <c r="AM22" s="385">
        <v>2</v>
      </c>
      <c r="AN22" s="385">
        <v>4</v>
      </c>
      <c r="AO22" s="385">
        <v>2</v>
      </c>
      <c r="AP22" s="385">
        <v>2</v>
      </c>
      <c r="AQ22" s="385">
        <v>4</v>
      </c>
      <c r="AR22" s="397"/>
      <c r="AS22" s="397"/>
      <c r="AT22" s="397"/>
      <c r="AU22" s="397"/>
      <c r="AV22" s="140"/>
      <c r="AW22" s="360">
        <f t="shared" si="9"/>
        <v>48</v>
      </c>
      <c r="AX22" s="388"/>
      <c r="AY22" s="388"/>
      <c r="AZ22" s="388"/>
      <c r="BA22" s="388"/>
      <c r="BB22" s="388"/>
      <c r="BC22" s="388"/>
      <c r="BD22" s="388"/>
      <c r="BE22" s="388"/>
      <c r="BF22" s="388"/>
      <c r="BG22" s="398"/>
      <c r="BH22" s="427">
        <f>SUM(E22:T22,Y22:AU22)</f>
        <v>48</v>
      </c>
    </row>
    <row r="23" spans="1:60" ht="12" customHeight="1">
      <c r="A23" s="592"/>
      <c r="B23" s="555"/>
      <c r="C23" s="553"/>
      <c r="D23" s="19" t="s">
        <v>89</v>
      </c>
      <c r="E23" s="380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125"/>
      <c r="V23" s="129">
        <f t="shared" si="6"/>
        <v>0</v>
      </c>
      <c r="W23" s="130"/>
      <c r="X23" s="130"/>
      <c r="Y23" s="69">
        <v>1</v>
      </c>
      <c r="Z23" s="69">
        <v>1</v>
      </c>
      <c r="AA23" s="69">
        <v>1</v>
      </c>
      <c r="AB23" s="69">
        <v>1</v>
      </c>
      <c r="AC23" s="69">
        <v>2</v>
      </c>
      <c r="AD23" s="69">
        <v>1</v>
      </c>
      <c r="AE23" s="69">
        <v>1</v>
      </c>
      <c r="AF23" s="69">
        <v>1</v>
      </c>
      <c r="AG23" s="69">
        <v>1</v>
      </c>
      <c r="AH23" s="69">
        <v>1</v>
      </c>
      <c r="AI23" s="69">
        <v>1</v>
      </c>
      <c r="AJ23" s="69">
        <v>2</v>
      </c>
      <c r="AK23" s="69">
        <v>2</v>
      </c>
      <c r="AL23" s="69">
        <v>1</v>
      </c>
      <c r="AM23" s="69">
        <v>1</v>
      </c>
      <c r="AN23" s="69">
        <v>2</v>
      </c>
      <c r="AO23" s="69">
        <v>1</v>
      </c>
      <c r="AP23" s="69">
        <v>1</v>
      </c>
      <c r="AQ23" s="69">
        <v>2</v>
      </c>
      <c r="AR23" s="127"/>
      <c r="AS23" s="127"/>
      <c r="AT23" s="127"/>
      <c r="AU23" s="127"/>
      <c r="AV23" s="125"/>
      <c r="AW23" s="404">
        <f t="shared" si="9"/>
        <v>24</v>
      </c>
      <c r="AX23" s="119"/>
      <c r="AY23" s="119"/>
      <c r="AZ23" s="119"/>
      <c r="BA23" s="119"/>
      <c r="BB23" s="119"/>
      <c r="BC23" s="119"/>
      <c r="BD23" s="119"/>
      <c r="BE23" s="119"/>
      <c r="BF23" s="119"/>
      <c r="BG23" s="370"/>
      <c r="BH23" s="170">
        <f>SUM(E23:T23,Y23:AU23)</f>
        <v>24</v>
      </c>
    </row>
    <row r="24" spans="1:60" ht="12.75">
      <c r="A24" s="592"/>
      <c r="B24" s="554" t="s">
        <v>4</v>
      </c>
      <c r="C24" s="552" t="s">
        <v>5</v>
      </c>
      <c r="D24" s="16" t="s">
        <v>88</v>
      </c>
      <c r="E24" s="379">
        <v>2</v>
      </c>
      <c r="F24" s="124">
        <v>2</v>
      </c>
      <c r="G24" s="124">
        <v>2</v>
      </c>
      <c r="H24" s="124">
        <v>2</v>
      </c>
      <c r="I24" s="124">
        <v>2</v>
      </c>
      <c r="J24" s="124">
        <v>4</v>
      </c>
      <c r="K24" s="124">
        <v>2</v>
      </c>
      <c r="L24" s="124">
        <v>2</v>
      </c>
      <c r="M24" s="124">
        <v>2</v>
      </c>
      <c r="N24" s="124">
        <v>2</v>
      </c>
      <c r="O24" s="124">
        <v>2</v>
      </c>
      <c r="P24" s="124">
        <v>4</v>
      </c>
      <c r="Q24" s="124">
        <v>2</v>
      </c>
      <c r="R24" s="124">
        <v>2</v>
      </c>
      <c r="S24" s="124"/>
      <c r="T24" s="124"/>
      <c r="U24" s="125"/>
      <c r="V24" s="126">
        <f t="shared" si="6"/>
        <v>32</v>
      </c>
      <c r="W24" s="130"/>
      <c r="X24" s="130"/>
      <c r="Y24" s="69">
        <v>2</v>
      </c>
      <c r="Z24" s="124">
        <v>2</v>
      </c>
      <c r="AA24" s="124">
        <v>2</v>
      </c>
      <c r="AB24" s="124">
        <v>2</v>
      </c>
      <c r="AC24" s="124">
        <v>2</v>
      </c>
      <c r="AD24" s="124">
        <v>2</v>
      </c>
      <c r="AE24" s="124">
        <v>2</v>
      </c>
      <c r="AF24" s="124">
        <v>2</v>
      </c>
      <c r="AG24" s="124">
        <v>2</v>
      </c>
      <c r="AH24" s="124">
        <v>2</v>
      </c>
      <c r="AI24" s="124">
        <v>2</v>
      </c>
      <c r="AJ24" s="124">
        <v>2</v>
      </c>
      <c r="AK24" s="124">
        <v>2</v>
      </c>
      <c r="AL24" s="124">
        <v>2</v>
      </c>
      <c r="AM24" s="124">
        <v>2</v>
      </c>
      <c r="AN24" s="124">
        <v>2</v>
      </c>
      <c r="AO24" s="124">
        <v>2</v>
      </c>
      <c r="AP24" s="124">
        <v>1</v>
      </c>
      <c r="AQ24" s="124">
        <v>1</v>
      </c>
      <c r="AR24" s="127"/>
      <c r="AS24" s="127"/>
      <c r="AT24" s="127"/>
      <c r="AU24" s="127"/>
      <c r="AV24" s="125"/>
      <c r="AW24" s="360">
        <f>SUM(Y24:AQ24)</f>
        <v>36</v>
      </c>
      <c r="AX24" s="119"/>
      <c r="AY24" s="119"/>
      <c r="AZ24" s="119"/>
      <c r="BA24" s="119"/>
      <c r="BB24" s="119"/>
      <c r="BC24" s="119"/>
      <c r="BD24" s="119"/>
      <c r="BE24" s="119"/>
      <c r="BF24" s="119"/>
      <c r="BG24" s="370"/>
      <c r="BH24" s="417">
        <f>SUM(V24,AW24)</f>
        <v>68</v>
      </c>
    </row>
    <row r="25" spans="1:60" ht="12.75">
      <c r="A25" s="592"/>
      <c r="B25" s="555"/>
      <c r="C25" s="553"/>
      <c r="D25" s="19" t="s">
        <v>89</v>
      </c>
      <c r="E25" s="380">
        <v>1</v>
      </c>
      <c r="F25" s="69">
        <v>1</v>
      </c>
      <c r="G25" s="69">
        <v>1</v>
      </c>
      <c r="H25" s="69">
        <v>1</v>
      </c>
      <c r="I25" s="69">
        <v>1</v>
      </c>
      <c r="J25" s="69">
        <v>2</v>
      </c>
      <c r="K25" s="69">
        <v>1</v>
      </c>
      <c r="L25" s="69">
        <v>1</v>
      </c>
      <c r="M25" s="69">
        <v>1</v>
      </c>
      <c r="N25" s="69">
        <v>1</v>
      </c>
      <c r="O25" s="69">
        <v>1</v>
      </c>
      <c r="P25" s="69">
        <v>2</v>
      </c>
      <c r="Q25" s="69">
        <v>1</v>
      </c>
      <c r="R25" s="69">
        <v>1</v>
      </c>
      <c r="S25" s="69"/>
      <c r="T25" s="69"/>
      <c r="U25" s="125"/>
      <c r="V25" s="129">
        <f t="shared" si="6"/>
        <v>16</v>
      </c>
      <c r="W25" s="130"/>
      <c r="X25" s="130"/>
      <c r="Y25" s="69">
        <v>1</v>
      </c>
      <c r="Z25" s="69">
        <v>1</v>
      </c>
      <c r="AA25" s="69">
        <v>1</v>
      </c>
      <c r="AB25" s="69">
        <v>1</v>
      </c>
      <c r="AC25" s="69">
        <v>1</v>
      </c>
      <c r="AD25" s="69">
        <v>1</v>
      </c>
      <c r="AE25" s="69">
        <v>1</v>
      </c>
      <c r="AF25" s="69">
        <v>1</v>
      </c>
      <c r="AG25" s="69">
        <v>1</v>
      </c>
      <c r="AH25" s="69">
        <v>1</v>
      </c>
      <c r="AI25" s="69">
        <v>1</v>
      </c>
      <c r="AJ25" s="69">
        <v>1</v>
      </c>
      <c r="AK25" s="69">
        <v>1</v>
      </c>
      <c r="AL25" s="69">
        <v>1</v>
      </c>
      <c r="AM25" s="69">
        <v>1</v>
      </c>
      <c r="AN25" s="69">
        <v>1</v>
      </c>
      <c r="AO25" s="69">
        <v>1</v>
      </c>
      <c r="AP25" s="69"/>
      <c r="AQ25" s="69">
        <v>1</v>
      </c>
      <c r="AR25" s="127"/>
      <c r="AS25" s="127"/>
      <c r="AT25" s="127"/>
      <c r="AU25" s="127"/>
      <c r="AV25" s="125"/>
      <c r="AW25" s="405">
        <f>SUM(Y25:AQ25)</f>
        <v>18</v>
      </c>
      <c r="AX25" s="119"/>
      <c r="AY25" s="119"/>
      <c r="AZ25" s="119"/>
      <c r="BA25" s="119"/>
      <c r="BB25" s="119"/>
      <c r="BC25" s="119"/>
      <c r="BD25" s="119"/>
      <c r="BE25" s="119"/>
      <c r="BF25" s="119"/>
      <c r="BG25" s="370"/>
      <c r="BH25" s="417">
        <f>SUM(V25,AW25)</f>
        <v>34</v>
      </c>
    </row>
    <row r="26" spans="1:60" ht="12.75" hidden="1">
      <c r="A26" s="592"/>
      <c r="B26" s="554" t="s">
        <v>6</v>
      </c>
      <c r="C26" s="552" t="s">
        <v>5</v>
      </c>
      <c r="D26" s="16" t="s">
        <v>88</v>
      </c>
      <c r="E26" s="379">
        <v>2</v>
      </c>
      <c r="F26" s="124">
        <v>2</v>
      </c>
      <c r="G26" s="124">
        <v>2</v>
      </c>
      <c r="H26" s="124">
        <v>2</v>
      </c>
      <c r="I26" s="124">
        <v>2</v>
      </c>
      <c r="J26" s="124">
        <v>2</v>
      </c>
      <c r="K26" s="124">
        <v>2</v>
      </c>
      <c r="L26" s="124">
        <v>2</v>
      </c>
      <c r="M26" s="124">
        <v>2</v>
      </c>
      <c r="N26" s="124">
        <v>2</v>
      </c>
      <c r="O26" s="124">
        <v>2</v>
      </c>
      <c r="P26" s="124">
        <v>2</v>
      </c>
      <c r="Q26" s="124">
        <v>2</v>
      </c>
      <c r="R26" s="124">
        <v>2</v>
      </c>
      <c r="S26" s="124"/>
      <c r="T26" s="124"/>
      <c r="U26" s="125"/>
      <c r="V26" s="126">
        <f t="shared" si="6"/>
        <v>28</v>
      </c>
      <c r="W26" s="130"/>
      <c r="X26" s="130"/>
      <c r="Y26" s="124">
        <v>2</v>
      </c>
      <c r="Z26" s="124">
        <v>2</v>
      </c>
      <c r="AA26" s="124">
        <v>2</v>
      </c>
      <c r="AB26" s="124">
        <v>2</v>
      </c>
      <c r="AC26" s="124">
        <v>2</v>
      </c>
      <c r="AD26" s="124">
        <v>2</v>
      </c>
      <c r="AE26" s="124">
        <v>2</v>
      </c>
      <c r="AF26" s="124">
        <v>2</v>
      </c>
      <c r="AG26" s="124">
        <v>2</v>
      </c>
      <c r="AH26" s="124">
        <v>2</v>
      </c>
      <c r="AI26" s="124">
        <v>2</v>
      </c>
      <c r="AJ26" s="124">
        <v>2</v>
      </c>
      <c r="AK26" s="124">
        <v>2</v>
      </c>
      <c r="AL26" s="124">
        <v>2</v>
      </c>
      <c r="AM26" s="124">
        <v>2</v>
      </c>
      <c r="AN26" s="124">
        <v>2</v>
      </c>
      <c r="AO26" s="124">
        <v>4</v>
      </c>
      <c r="AP26" s="124">
        <v>2</v>
      </c>
      <c r="AQ26" s="124">
        <v>2</v>
      </c>
      <c r="AR26" s="127"/>
      <c r="AS26" s="127"/>
      <c r="AT26" s="127"/>
      <c r="AU26" s="127"/>
      <c r="AV26" s="125"/>
      <c r="AW26" s="360">
        <f t="shared" si="9"/>
        <v>40</v>
      </c>
      <c r="AX26" s="119"/>
      <c r="AY26" s="119"/>
      <c r="AZ26" s="119"/>
      <c r="BA26" s="119"/>
      <c r="BB26" s="119"/>
      <c r="BC26" s="119"/>
      <c r="BD26" s="119"/>
      <c r="BE26" s="119"/>
      <c r="BF26" s="119"/>
      <c r="BG26" s="370"/>
      <c r="BH26" s="167">
        <f>SUM(E26:T26,Y26:AU26)</f>
        <v>68</v>
      </c>
    </row>
    <row r="27" spans="1:60" ht="12.75" hidden="1">
      <c r="A27" s="592"/>
      <c r="B27" s="555"/>
      <c r="C27" s="553"/>
      <c r="D27" s="19" t="s">
        <v>89</v>
      </c>
      <c r="E27" s="380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/>
      <c r="T27" s="68"/>
      <c r="U27" s="125"/>
      <c r="V27" s="129">
        <f t="shared" si="6"/>
        <v>0</v>
      </c>
      <c r="W27" s="130"/>
      <c r="X27" s="130"/>
      <c r="Y27" s="69">
        <v>0</v>
      </c>
      <c r="Z27" s="69">
        <v>1</v>
      </c>
      <c r="AA27" s="69">
        <v>1</v>
      </c>
      <c r="AB27" s="69">
        <v>0</v>
      </c>
      <c r="AC27" s="69">
        <v>1</v>
      </c>
      <c r="AD27" s="69">
        <v>1</v>
      </c>
      <c r="AE27" s="69">
        <v>0</v>
      </c>
      <c r="AF27" s="69">
        <v>0</v>
      </c>
      <c r="AG27" s="69">
        <v>1</v>
      </c>
      <c r="AH27" s="69">
        <v>0</v>
      </c>
      <c r="AI27" s="69">
        <v>1</v>
      </c>
      <c r="AJ27" s="69">
        <v>0</v>
      </c>
      <c r="AK27" s="69">
        <v>1</v>
      </c>
      <c r="AL27" s="69">
        <v>1</v>
      </c>
      <c r="AM27" s="69">
        <v>1</v>
      </c>
      <c r="AN27" s="69">
        <v>0</v>
      </c>
      <c r="AO27" s="69">
        <v>1</v>
      </c>
      <c r="AP27" s="69">
        <v>1</v>
      </c>
      <c r="AQ27" s="69">
        <v>1</v>
      </c>
      <c r="AR27" s="127"/>
      <c r="AS27" s="127"/>
      <c r="AT27" s="127"/>
      <c r="AU27" s="127"/>
      <c r="AV27" s="125"/>
      <c r="AW27" s="404">
        <f t="shared" si="9"/>
        <v>12</v>
      </c>
      <c r="AX27" s="119"/>
      <c r="AY27" s="119"/>
      <c r="AZ27" s="119"/>
      <c r="BA27" s="119"/>
      <c r="BB27" s="119"/>
      <c r="BC27" s="119"/>
      <c r="BD27" s="119"/>
      <c r="BE27" s="119"/>
      <c r="BF27" s="119"/>
      <c r="BG27" s="370"/>
      <c r="BH27" s="170">
        <f>SUM(E27:T27,Y27:AU27)</f>
        <v>12</v>
      </c>
    </row>
    <row r="28" spans="1:60" ht="12.75">
      <c r="A28" s="592"/>
      <c r="B28" s="554" t="s">
        <v>8</v>
      </c>
      <c r="C28" s="552" t="s">
        <v>7</v>
      </c>
      <c r="D28" s="16" t="s">
        <v>88</v>
      </c>
      <c r="E28" s="379">
        <v>2</v>
      </c>
      <c r="F28" s="123">
        <v>2</v>
      </c>
      <c r="G28" s="123">
        <v>2</v>
      </c>
      <c r="H28" s="123">
        <v>2</v>
      </c>
      <c r="I28" s="123">
        <v>4</v>
      </c>
      <c r="J28" s="123">
        <v>2</v>
      </c>
      <c r="K28" s="123">
        <v>2</v>
      </c>
      <c r="L28" s="123">
        <v>2</v>
      </c>
      <c r="M28" s="123">
        <v>2</v>
      </c>
      <c r="N28" s="123">
        <v>2</v>
      </c>
      <c r="O28" s="123">
        <v>4</v>
      </c>
      <c r="P28" s="123">
        <v>2</v>
      </c>
      <c r="Q28" s="123">
        <v>2</v>
      </c>
      <c r="R28" s="123">
        <v>2</v>
      </c>
      <c r="S28" s="123"/>
      <c r="T28" s="123"/>
      <c r="U28" s="125"/>
      <c r="V28" s="126">
        <f t="shared" si="6"/>
        <v>32</v>
      </c>
      <c r="W28" s="130"/>
      <c r="X28" s="130"/>
      <c r="Y28" s="69">
        <v>2</v>
      </c>
      <c r="Z28" s="124">
        <v>2</v>
      </c>
      <c r="AA28" s="124">
        <v>2</v>
      </c>
      <c r="AB28" s="124">
        <v>2</v>
      </c>
      <c r="AC28" s="124">
        <v>2</v>
      </c>
      <c r="AD28" s="124">
        <v>2</v>
      </c>
      <c r="AE28" s="124">
        <v>2</v>
      </c>
      <c r="AF28" s="124">
        <v>2</v>
      </c>
      <c r="AG28" s="124">
        <v>2</v>
      </c>
      <c r="AH28" s="124">
        <v>2</v>
      </c>
      <c r="AI28" s="124">
        <v>2</v>
      </c>
      <c r="AJ28" s="124">
        <v>2</v>
      </c>
      <c r="AK28" s="124">
        <v>2</v>
      </c>
      <c r="AL28" s="124">
        <v>2</v>
      </c>
      <c r="AM28" s="124">
        <v>2</v>
      </c>
      <c r="AN28" s="124">
        <v>2</v>
      </c>
      <c r="AO28" s="124">
        <v>2</v>
      </c>
      <c r="AP28" s="124">
        <v>1</v>
      </c>
      <c r="AQ28" s="124">
        <v>1</v>
      </c>
      <c r="AR28" s="127"/>
      <c r="AS28" s="127"/>
      <c r="AT28" s="127"/>
      <c r="AU28" s="127"/>
      <c r="AV28" s="125"/>
      <c r="AW28" s="360">
        <f t="shared" si="9"/>
        <v>36</v>
      </c>
      <c r="AX28" s="119"/>
      <c r="AY28" s="119"/>
      <c r="AZ28" s="119"/>
      <c r="BA28" s="119"/>
      <c r="BB28" s="119"/>
      <c r="BC28" s="119"/>
      <c r="BD28" s="119"/>
      <c r="BE28" s="119"/>
      <c r="BF28" s="119"/>
      <c r="BG28" s="370"/>
      <c r="BH28" s="167">
        <f>SUM(E28:T28,Y28:AU28)</f>
        <v>68</v>
      </c>
    </row>
    <row r="29" spans="1:60" ht="13.5" thickBot="1">
      <c r="A29" s="592"/>
      <c r="B29" s="601"/>
      <c r="C29" s="604"/>
      <c r="D29" s="132" t="s">
        <v>89</v>
      </c>
      <c r="E29" s="381">
        <v>1</v>
      </c>
      <c r="F29" s="133">
        <v>1</v>
      </c>
      <c r="G29" s="133">
        <v>1</v>
      </c>
      <c r="H29" s="133">
        <v>1</v>
      </c>
      <c r="I29" s="133">
        <v>2</v>
      </c>
      <c r="J29" s="133">
        <v>1</v>
      </c>
      <c r="K29" s="133">
        <v>1</v>
      </c>
      <c r="L29" s="133">
        <v>1</v>
      </c>
      <c r="M29" s="133">
        <v>1</v>
      </c>
      <c r="N29" s="133">
        <v>1</v>
      </c>
      <c r="O29" s="133">
        <v>2</v>
      </c>
      <c r="P29" s="133">
        <v>1</v>
      </c>
      <c r="Q29" s="133">
        <v>1</v>
      </c>
      <c r="R29" s="133">
        <v>1</v>
      </c>
      <c r="S29" s="133"/>
      <c r="T29" s="133"/>
      <c r="U29" s="137"/>
      <c r="V29" s="135">
        <f t="shared" si="6"/>
        <v>16</v>
      </c>
      <c r="W29" s="136"/>
      <c r="X29" s="136"/>
      <c r="Y29" s="134">
        <v>1</v>
      </c>
      <c r="Z29" s="134">
        <v>1</v>
      </c>
      <c r="AA29" s="134">
        <v>1</v>
      </c>
      <c r="AB29" s="134">
        <v>1</v>
      </c>
      <c r="AC29" s="134">
        <v>1</v>
      </c>
      <c r="AD29" s="134">
        <v>1</v>
      </c>
      <c r="AE29" s="134">
        <v>1</v>
      </c>
      <c r="AF29" s="134">
        <v>1</v>
      </c>
      <c r="AG29" s="134">
        <v>1</v>
      </c>
      <c r="AH29" s="134">
        <v>1</v>
      </c>
      <c r="AI29" s="134">
        <v>1</v>
      </c>
      <c r="AJ29" s="134">
        <v>1</v>
      </c>
      <c r="AK29" s="134">
        <v>1</v>
      </c>
      <c r="AL29" s="134">
        <v>1</v>
      </c>
      <c r="AM29" s="134">
        <v>1</v>
      </c>
      <c r="AN29" s="134">
        <v>1</v>
      </c>
      <c r="AO29" s="134">
        <v>1</v>
      </c>
      <c r="AP29" s="134"/>
      <c r="AQ29" s="134">
        <v>1</v>
      </c>
      <c r="AR29" s="142"/>
      <c r="AS29" s="142"/>
      <c r="AT29" s="142"/>
      <c r="AU29" s="142"/>
      <c r="AV29" s="137"/>
      <c r="AW29" s="406">
        <f t="shared" si="9"/>
        <v>18</v>
      </c>
      <c r="AX29" s="138"/>
      <c r="AY29" s="138"/>
      <c r="AZ29" s="138"/>
      <c r="BA29" s="138"/>
      <c r="BB29" s="138"/>
      <c r="BC29" s="138"/>
      <c r="BD29" s="138"/>
      <c r="BE29" s="138"/>
      <c r="BF29" s="138"/>
      <c r="BG29" s="139"/>
      <c r="BH29" s="420">
        <f>SUM(E29:T29,Y29:AU29)</f>
        <v>34</v>
      </c>
    </row>
    <row r="30" spans="1:60" ht="12.75">
      <c r="A30" s="592"/>
      <c r="B30" s="595" t="s">
        <v>9</v>
      </c>
      <c r="C30" s="597" t="s">
        <v>10</v>
      </c>
      <c r="D30" s="48" t="s">
        <v>88</v>
      </c>
      <c r="E30" s="117">
        <f>SUM(E32,E34)</f>
        <v>2</v>
      </c>
      <c r="F30" s="117">
        <f aca="true" t="shared" si="12" ref="F30:R30">SUM(F32,F34)</f>
        <v>2</v>
      </c>
      <c r="G30" s="117">
        <f t="shared" si="12"/>
        <v>2</v>
      </c>
      <c r="H30" s="117">
        <f t="shared" si="12"/>
        <v>2</v>
      </c>
      <c r="I30" s="117">
        <f t="shared" si="12"/>
        <v>2</v>
      </c>
      <c r="J30" s="117">
        <f t="shared" si="12"/>
        <v>2</v>
      </c>
      <c r="K30" s="117">
        <f t="shared" si="12"/>
        <v>2</v>
      </c>
      <c r="L30" s="117">
        <f t="shared" si="12"/>
        <v>2</v>
      </c>
      <c r="M30" s="117">
        <f t="shared" si="12"/>
        <v>2</v>
      </c>
      <c r="N30" s="117">
        <f t="shared" si="12"/>
        <v>2</v>
      </c>
      <c r="O30" s="117">
        <f t="shared" si="12"/>
        <v>2</v>
      </c>
      <c r="P30" s="117">
        <f t="shared" si="12"/>
        <v>2</v>
      </c>
      <c r="Q30" s="117">
        <f t="shared" si="12"/>
        <v>0</v>
      </c>
      <c r="R30" s="117">
        <f t="shared" si="12"/>
        <v>0</v>
      </c>
      <c r="S30" s="117"/>
      <c r="T30" s="117"/>
      <c r="U30" s="149"/>
      <c r="V30" s="118">
        <f t="shared" si="6"/>
        <v>24</v>
      </c>
      <c r="W30" s="375"/>
      <c r="X30" s="375"/>
      <c r="Y30" s="117">
        <f>SUM(Y32,Y34)</f>
        <v>6</v>
      </c>
      <c r="Z30" s="117">
        <f aca="true" t="shared" si="13" ref="Z30:AQ31">SUM(Z32,Z34)</f>
        <v>4</v>
      </c>
      <c r="AA30" s="117">
        <f t="shared" si="13"/>
        <v>4</v>
      </c>
      <c r="AB30" s="117">
        <f t="shared" si="13"/>
        <v>4</v>
      </c>
      <c r="AC30" s="117">
        <f t="shared" si="13"/>
        <v>4</v>
      </c>
      <c r="AD30" s="117">
        <f t="shared" si="13"/>
        <v>6</v>
      </c>
      <c r="AE30" s="117">
        <f t="shared" si="13"/>
        <v>6</v>
      </c>
      <c r="AF30" s="117">
        <f t="shared" si="13"/>
        <v>4</v>
      </c>
      <c r="AG30" s="117">
        <f t="shared" si="13"/>
        <v>4</v>
      </c>
      <c r="AH30" s="117">
        <f t="shared" si="13"/>
        <v>4</v>
      </c>
      <c r="AI30" s="117">
        <f t="shared" si="13"/>
        <v>4</v>
      </c>
      <c r="AJ30" s="117">
        <f t="shared" si="13"/>
        <v>6</v>
      </c>
      <c r="AK30" s="117">
        <f t="shared" si="13"/>
        <v>4</v>
      </c>
      <c r="AL30" s="117">
        <f t="shared" si="13"/>
        <v>4</v>
      </c>
      <c r="AM30" s="117">
        <f t="shared" si="13"/>
        <v>4</v>
      </c>
      <c r="AN30" s="117">
        <f t="shared" si="13"/>
        <v>6</v>
      </c>
      <c r="AO30" s="117">
        <f t="shared" si="13"/>
        <v>4</v>
      </c>
      <c r="AP30" s="117">
        <f t="shared" si="13"/>
        <v>4</v>
      </c>
      <c r="AQ30" s="117">
        <f t="shared" si="13"/>
        <v>6</v>
      </c>
      <c r="AR30" s="423"/>
      <c r="AS30" s="423"/>
      <c r="AT30" s="423"/>
      <c r="AU30" s="423"/>
      <c r="AV30" s="149"/>
      <c r="AW30" s="118">
        <f t="shared" si="9"/>
        <v>88</v>
      </c>
      <c r="AX30" s="149"/>
      <c r="AY30" s="149"/>
      <c r="AZ30" s="149"/>
      <c r="BA30" s="149"/>
      <c r="BB30" s="149"/>
      <c r="BC30" s="149"/>
      <c r="BD30" s="149"/>
      <c r="BE30" s="149"/>
      <c r="BF30" s="149"/>
      <c r="BG30" s="151"/>
      <c r="BH30" s="120">
        <f>SUM(V30,AW30)</f>
        <v>112</v>
      </c>
    </row>
    <row r="31" spans="1:60" ht="13.5" thickBot="1">
      <c r="A31" s="592"/>
      <c r="B31" s="596"/>
      <c r="C31" s="598"/>
      <c r="D31" s="401" t="s">
        <v>89</v>
      </c>
      <c r="E31" s="402">
        <f>SUM(E33,E35)</f>
        <v>1</v>
      </c>
      <c r="F31" s="402">
        <f aca="true" t="shared" si="14" ref="F31:R31">SUM(F33,F35)</f>
        <v>1</v>
      </c>
      <c r="G31" s="402">
        <f t="shared" si="14"/>
        <v>1</v>
      </c>
      <c r="H31" s="402">
        <f t="shared" si="14"/>
        <v>1</v>
      </c>
      <c r="I31" s="402">
        <f t="shared" si="14"/>
        <v>1</v>
      </c>
      <c r="J31" s="402">
        <f t="shared" si="14"/>
        <v>1</v>
      </c>
      <c r="K31" s="402">
        <f t="shared" si="14"/>
        <v>1</v>
      </c>
      <c r="L31" s="402">
        <f t="shared" si="14"/>
        <v>1</v>
      </c>
      <c r="M31" s="402">
        <f t="shared" si="14"/>
        <v>1</v>
      </c>
      <c r="N31" s="402">
        <f t="shared" si="14"/>
        <v>1</v>
      </c>
      <c r="O31" s="402">
        <f t="shared" si="14"/>
        <v>1</v>
      </c>
      <c r="P31" s="402">
        <f t="shared" si="14"/>
        <v>1</v>
      </c>
      <c r="Q31" s="402">
        <f t="shared" si="14"/>
        <v>0</v>
      </c>
      <c r="R31" s="402">
        <f t="shared" si="14"/>
        <v>0</v>
      </c>
      <c r="S31" s="402"/>
      <c r="T31" s="402"/>
      <c r="U31" s="137"/>
      <c r="V31" s="382">
        <f t="shared" si="6"/>
        <v>12</v>
      </c>
      <c r="W31" s="136"/>
      <c r="X31" s="136"/>
      <c r="Y31" s="402">
        <f>SUM(Y33,Y35)</f>
        <v>3</v>
      </c>
      <c r="Z31" s="402">
        <f t="shared" si="13"/>
        <v>2</v>
      </c>
      <c r="AA31" s="402">
        <f t="shared" si="13"/>
        <v>2</v>
      </c>
      <c r="AB31" s="402">
        <f t="shared" si="13"/>
        <v>2</v>
      </c>
      <c r="AC31" s="402">
        <f t="shared" si="13"/>
        <v>2</v>
      </c>
      <c r="AD31" s="402">
        <f t="shared" si="13"/>
        <v>3</v>
      </c>
      <c r="AE31" s="402">
        <f t="shared" si="13"/>
        <v>3</v>
      </c>
      <c r="AF31" s="402">
        <f t="shared" si="13"/>
        <v>2</v>
      </c>
      <c r="AG31" s="402">
        <f t="shared" si="13"/>
        <v>2</v>
      </c>
      <c r="AH31" s="402">
        <f t="shared" si="13"/>
        <v>2</v>
      </c>
      <c r="AI31" s="402">
        <f t="shared" si="13"/>
        <v>2</v>
      </c>
      <c r="AJ31" s="402">
        <f t="shared" si="13"/>
        <v>3</v>
      </c>
      <c r="AK31" s="402">
        <f t="shared" si="13"/>
        <v>2</v>
      </c>
      <c r="AL31" s="402">
        <f t="shared" si="13"/>
        <v>2</v>
      </c>
      <c r="AM31" s="402">
        <f t="shared" si="13"/>
        <v>2</v>
      </c>
      <c r="AN31" s="402">
        <f t="shared" si="13"/>
        <v>3</v>
      </c>
      <c r="AO31" s="402">
        <f t="shared" si="13"/>
        <v>2</v>
      </c>
      <c r="AP31" s="402">
        <f t="shared" si="13"/>
        <v>2</v>
      </c>
      <c r="AQ31" s="402">
        <f t="shared" si="13"/>
        <v>3</v>
      </c>
      <c r="AR31" s="424"/>
      <c r="AS31" s="424"/>
      <c r="AT31" s="424"/>
      <c r="AU31" s="424"/>
      <c r="AV31" s="137"/>
      <c r="AW31" s="382">
        <f t="shared" si="9"/>
        <v>44</v>
      </c>
      <c r="AX31" s="137"/>
      <c r="AY31" s="137"/>
      <c r="AZ31" s="137"/>
      <c r="BA31" s="137"/>
      <c r="BB31" s="137"/>
      <c r="BC31" s="137"/>
      <c r="BD31" s="137"/>
      <c r="BE31" s="137"/>
      <c r="BF31" s="137"/>
      <c r="BG31" s="154"/>
      <c r="BH31" s="302">
        <f>SUM(V31,AW31)</f>
        <v>56</v>
      </c>
    </row>
    <row r="32" spans="1:60" ht="12.75">
      <c r="A32" s="592"/>
      <c r="B32" s="575" t="s">
        <v>11</v>
      </c>
      <c r="C32" s="576" t="s">
        <v>12</v>
      </c>
      <c r="D32" s="383" t="s">
        <v>88</v>
      </c>
      <c r="E32" s="384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140"/>
      <c r="V32" s="228">
        <f t="shared" si="6"/>
        <v>0</v>
      </c>
      <c r="W32" s="368"/>
      <c r="X32" s="368"/>
      <c r="Y32" s="385">
        <v>2</v>
      </c>
      <c r="Z32" s="385">
        <v>2</v>
      </c>
      <c r="AA32" s="385">
        <v>2</v>
      </c>
      <c r="AB32" s="385">
        <v>2</v>
      </c>
      <c r="AC32" s="385">
        <v>2</v>
      </c>
      <c r="AD32" s="385">
        <v>4</v>
      </c>
      <c r="AE32" s="385">
        <v>4</v>
      </c>
      <c r="AF32" s="385">
        <v>2</v>
      </c>
      <c r="AG32" s="385">
        <v>2</v>
      </c>
      <c r="AH32" s="385">
        <v>2</v>
      </c>
      <c r="AI32" s="385">
        <v>2</v>
      </c>
      <c r="AJ32" s="385">
        <v>4</v>
      </c>
      <c r="AK32" s="385">
        <v>2</v>
      </c>
      <c r="AL32" s="385">
        <v>2</v>
      </c>
      <c r="AM32" s="385">
        <v>2</v>
      </c>
      <c r="AN32" s="385">
        <v>4</v>
      </c>
      <c r="AO32" s="385">
        <v>2</v>
      </c>
      <c r="AP32" s="385">
        <v>2</v>
      </c>
      <c r="AQ32" s="385">
        <v>4</v>
      </c>
      <c r="AR32" s="397"/>
      <c r="AS32" s="397"/>
      <c r="AT32" s="397"/>
      <c r="AU32" s="397"/>
      <c r="AV32" s="140"/>
      <c r="AW32" s="360">
        <f t="shared" si="9"/>
        <v>48</v>
      </c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427">
        <f>SUM(E32:T32,Y32:AU32)</f>
        <v>48</v>
      </c>
    </row>
    <row r="33" spans="1:60" ht="12.75">
      <c r="A33" s="592"/>
      <c r="B33" s="555"/>
      <c r="C33" s="553"/>
      <c r="D33" s="19" t="s">
        <v>89</v>
      </c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125"/>
      <c r="V33" s="129">
        <f t="shared" si="6"/>
        <v>0</v>
      </c>
      <c r="W33" s="130"/>
      <c r="X33" s="130"/>
      <c r="Y33" s="68">
        <v>1</v>
      </c>
      <c r="Z33" s="68">
        <v>1</v>
      </c>
      <c r="AA33" s="68">
        <v>1</v>
      </c>
      <c r="AB33" s="68">
        <v>1</v>
      </c>
      <c r="AC33" s="68">
        <v>1</v>
      </c>
      <c r="AD33" s="68">
        <v>2</v>
      </c>
      <c r="AE33" s="68">
        <v>2</v>
      </c>
      <c r="AF33" s="68">
        <v>1</v>
      </c>
      <c r="AG33" s="68">
        <v>1</v>
      </c>
      <c r="AH33" s="68">
        <v>1</v>
      </c>
      <c r="AI33" s="68">
        <v>1</v>
      </c>
      <c r="AJ33" s="68">
        <v>2</v>
      </c>
      <c r="AK33" s="69">
        <v>1</v>
      </c>
      <c r="AL33" s="69">
        <v>1</v>
      </c>
      <c r="AM33" s="69">
        <v>1</v>
      </c>
      <c r="AN33" s="69">
        <v>2</v>
      </c>
      <c r="AO33" s="68">
        <v>1</v>
      </c>
      <c r="AP33" s="69">
        <v>1</v>
      </c>
      <c r="AQ33" s="69">
        <v>2</v>
      </c>
      <c r="AR33" s="127"/>
      <c r="AS33" s="127"/>
      <c r="AT33" s="127"/>
      <c r="AU33" s="127"/>
      <c r="AV33" s="125"/>
      <c r="AW33" s="404">
        <f t="shared" si="9"/>
        <v>24</v>
      </c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70">
        <f>SUM(E33:T33,Y33:AU33)</f>
        <v>24</v>
      </c>
    </row>
    <row r="34" spans="1:60" ht="12.75">
      <c r="A34" s="592"/>
      <c r="B34" s="554" t="s">
        <v>13</v>
      </c>
      <c r="C34" s="552" t="s">
        <v>152</v>
      </c>
      <c r="D34" s="16" t="s">
        <v>88</v>
      </c>
      <c r="E34" s="123">
        <v>2</v>
      </c>
      <c r="F34" s="124">
        <v>2</v>
      </c>
      <c r="G34" s="124">
        <v>2</v>
      </c>
      <c r="H34" s="124">
        <v>2</v>
      </c>
      <c r="I34" s="124">
        <v>2</v>
      </c>
      <c r="J34" s="124">
        <v>2</v>
      </c>
      <c r="K34" s="124">
        <v>2</v>
      </c>
      <c r="L34" s="124">
        <v>2</v>
      </c>
      <c r="M34" s="124">
        <v>2</v>
      </c>
      <c r="N34" s="124">
        <v>2</v>
      </c>
      <c r="O34" s="124">
        <v>2</v>
      </c>
      <c r="P34" s="124">
        <v>2</v>
      </c>
      <c r="Q34" s="124">
        <v>0</v>
      </c>
      <c r="R34" s="124">
        <v>0</v>
      </c>
      <c r="S34" s="124"/>
      <c r="T34" s="124"/>
      <c r="U34" s="125"/>
      <c r="V34" s="126">
        <f t="shared" si="6"/>
        <v>24</v>
      </c>
      <c r="W34" s="130"/>
      <c r="X34" s="130"/>
      <c r="Y34" s="124">
        <v>4</v>
      </c>
      <c r="Z34" s="124">
        <v>2</v>
      </c>
      <c r="AA34" s="124">
        <v>2</v>
      </c>
      <c r="AB34" s="124">
        <v>2</v>
      </c>
      <c r="AC34" s="124">
        <v>2</v>
      </c>
      <c r="AD34" s="124">
        <v>2</v>
      </c>
      <c r="AE34" s="124">
        <v>2</v>
      </c>
      <c r="AF34" s="124">
        <v>2</v>
      </c>
      <c r="AG34" s="124">
        <v>2</v>
      </c>
      <c r="AH34" s="124">
        <v>2</v>
      </c>
      <c r="AI34" s="124">
        <v>2</v>
      </c>
      <c r="AJ34" s="124">
        <v>2</v>
      </c>
      <c r="AK34" s="124">
        <v>2</v>
      </c>
      <c r="AL34" s="124">
        <v>2</v>
      </c>
      <c r="AM34" s="124">
        <v>2</v>
      </c>
      <c r="AN34" s="124">
        <v>2</v>
      </c>
      <c r="AO34" s="124">
        <v>2</v>
      </c>
      <c r="AP34" s="124">
        <v>2</v>
      </c>
      <c r="AQ34" s="124">
        <v>2</v>
      </c>
      <c r="AR34" s="127"/>
      <c r="AS34" s="127"/>
      <c r="AT34" s="127"/>
      <c r="AU34" s="127"/>
      <c r="AV34" s="125"/>
      <c r="AW34" s="360">
        <f t="shared" si="9"/>
        <v>40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67">
        <f>SUM(E34:T34,Y34:AU34)</f>
        <v>64</v>
      </c>
    </row>
    <row r="35" spans="1:60" ht="13.5" thickBot="1">
      <c r="A35" s="592"/>
      <c r="B35" s="575"/>
      <c r="C35" s="576"/>
      <c r="D35" s="77" t="s">
        <v>89</v>
      </c>
      <c r="E35" s="78">
        <v>1</v>
      </c>
      <c r="F35" s="79">
        <v>1</v>
      </c>
      <c r="G35" s="79">
        <v>1</v>
      </c>
      <c r="H35" s="79">
        <v>1</v>
      </c>
      <c r="I35" s="79">
        <v>1</v>
      </c>
      <c r="J35" s="79">
        <v>1</v>
      </c>
      <c r="K35" s="79">
        <v>1</v>
      </c>
      <c r="L35" s="79">
        <v>1</v>
      </c>
      <c r="M35" s="79">
        <v>1</v>
      </c>
      <c r="N35" s="79">
        <v>1</v>
      </c>
      <c r="O35" s="79">
        <v>1</v>
      </c>
      <c r="P35" s="79">
        <v>1</v>
      </c>
      <c r="Q35" s="79">
        <v>0</v>
      </c>
      <c r="R35" s="79">
        <v>0</v>
      </c>
      <c r="S35" s="79"/>
      <c r="T35" s="79"/>
      <c r="U35" s="145"/>
      <c r="V35" s="146">
        <f t="shared" si="6"/>
        <v>12</v>
      </c>
      <c r="W35" s="147"/>
      <c r="X35" s="147"/>
      <c r="Y35" s="68">
        <v>2</v>
      </c>
      <c r="Z35" s="68">
        <v>1</v>
      </c>
      <c r="AA35" s="68">
        <v>1</v>
      </c>
      <c r="AB35" s="68">
        <v>1</v>
      </c>
      <c r="AC35" s="68">
        <v>1</v>
      </c>
      <c r="AD35" s="68">
        <v>1</v>
      </c>
      <c r="AE35" s="68">
        <v>1</v>
      </c>
      <c r="AF35" s="68">
        <v>1</v>
      </c>
      <c r="AG35" s="68">
        <v>1</v>
      </c>
      <c r="AH35" s="68">
        <v>1</v>
      </c>
      <c r="AI35" s="68">
        <v>1</v>
      </c>
      <c r="AJ35" s="68">
        <v>1</v>
      </c>
      <c r="AK35" s="69">
        <v>1</v>
      </c>
      <c r="AL35" s="69">
        <v>1</v>
      </c>
      <c r="AM35" s="69">
        <v>1</v>
      </c>
      <c r="AN35" s="69">
        <v>1</v>
      </c>
      <c r="AO35" s="68">
        <v>1</v>
      </c>
      <c r="AP35" s="69">
        <v>1</v>
      </c>
      <c r="AQ35" s="69">
        <v>1</v>
      </c>
      <c r="AR35" s="148"/>
      <c r="AS35" s="148"/>
      <c r="AT35" s="148"/>
      <c r="AU35" s="148"/>
      <c r="AV35" s="125"/>
      <c r="AW35" s="406">
        <f t="shared" si="9"/>
        <v>20</v>
      </c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70">
        <f>SUM(E35:T35,Y35:AU35)</f>
        <v>32</v>
      </c>
    </row>
    <row r="36" spans="1:60" ht="19.5" customHeight="1">
      <c r="A36" s="592"/>
      <c r="B36" s="595" t="s">
        <v>15</v>
      </c>
      <c r="C36" s="597" t="s">
        <v>14</v>
      </c>
      <c r="D36" s="48" t="s">
        <v>88</v>
      </c>
      <c r="E36" s="117">
        <f>SUM(E38,E62,E68)</f>
        <v>20</v>
      </c>
      <c r="F36" s="117">
        <f aca="true" t="shared" si="15" ref="F36:R36">SUM(F38,F62,F68)</f>
        <v>18</v>
      </c>
      <c r="G36" s="117">
        <f t="shared" si="15"/>
        <v>20</v>
      </c>
      <c r="H36" s="117">
        <f t="shared" si="15"/>
        <v>16</v>
      </c>
      <c r="I36" s="117">
        <f t="shared" si="15"/>
        <v>18</v>
      </c>
      <c r="J36" s="117">
        <f t="shared" si="15"/>
        <v>18</v>
      </c>
      <c r="K36" s="117">
        <f t="shared" si="15"/>
        <v>20</v>
      </c>
      <c r="L36" s="117">
        <f t="shared" si="15"/>
        <v>18</v>
      </c>
      <c r="M36" s="117">
        <f t="shared" si="15"/>
        <v>20</v>
      </c>
      <c r="N36" s="117">
        <f t="shared" si="15"/>
        <v>16</v>
      </c>
      <c r="O36" s="117">
        <f t="shared" si="15"/>
        <v>18</v>
      </c>
      <c r="P36" s="117">
        <f t="shared" si="15"/>
        <v>16</v>
      </c>
      <c r="Q36" s="117">
        <f t="shared" si="15"/>
        <v>22</v>
      </c>
      <c r="R36" s="117">
        <f t="shared" si="15"/>
        <v>18</v>
      </c>
      <c r="S36" s="117"/>
      <c r="T36" s="117"/>
      <c r="U36" s="149"/>
      <c r="V36" s="150">
        <f t="shared" si="6"/>
        <v>258</v>
      </c>
      <c r="W36" s="149"/>
      <c r="X36" s="149"/>
      <c r="Y36" s="117">
        <f>SUM(Y38,Y62,Y68)</f>
        <v>22</v>
      </c>
      <c r="Z36" s="117">
        <f aca="true" t="shared" si="16" ref="Z36:AQ36">SUM(Z38,Z62,Z68)</f>
        <v>24</v>
      </c>
      <c r="AA36" s="117">
        <f t="shared" si="16"/>
        <v>24</v>
      </c>
      <c r="AB36" s="117">
        <f t="shared" si="16"/>
        <v>24</v>
      </c>
      <c r="AC36" s="117">
        <f t="shared" si="16"/>
        <v>22</v>
      </c>
      <c r="AD36" s="117">
        <f t="shared" si="16"/>
        <v>22</v>
      </c>
      <c r="AE36" s="117">
        <f t="shared" si="16"/>
        <v>22</v>
      </c>
      <c r="AF36" s="117">
        <f t="shared" si="16"/>
        <v>24</v>
      </c>
      <c r="AG36" s="117">
        <f t="shared" si="16"/>
        <v>24</v>
      </c>
      <c r="AH36" s="117">
        <f t="shared" si="16"/>
        <v>24</v>
      </c>
      <c r="AI36" s="117">
        <f t="shared" si="16"/>
        <v>24</v>
      </c>
      <c r="AJ36" s="117">
        <f t="shared" si="16"/>
        <v>20</v>
      </c>
      <c r="AK36" s="117">
        <f t="shared" si="16"/>
        <v>22</v>
      </c>
      <c r="AL36" s="117">
        <f t="shared" si="16"/>
        <v>24</v>
      </c>
      <c r="AM36" s="117">
        <f t="shared" si="16"/>
        <v>24</v>
      </c>
      <c r="AN36" s="117">
        <f t="shared" si="16"/>
        <v>20</v>
      </c>
      <c r="AO36" s="117">
        <f t="shared" si="16"/>
        <v>24</v>
      </c>
      <c r="AP36" s="117">
        <f t="shared" si="16"/>
        <v>26</v>
      </c>
      <c r="AQ36" s="117">
        <f t="shared" si="16"/>
        <v>24</v>
      </c>
      <c r="AR36" s="178"/>
      <c r="AS36" s="178"/>
      <c r="AT36" s="178"/>
      <c r="AU36" s="178"/>
      <c r="AV36" s="149"/>
      <c r="AW36" s="141">
        <f t="shared" si="9"/>
        <v>440</v>
      </c>
      <c r="AX36" s="149"/>
      <c r="AY36" s="149"/>
      <c r="AZ36" s="149"/>
      <c r="BA36" s="149"/>
      <c r="BB36" s="149"/>
      <c r="BC36" s="149"/>
      <c r="BD36" s="149"/>
      <c r="BE36" s="149"/>
      <c r="BF36" s="149"/>
      <c r="BG36" s="151"/>
      <c r="BH36" s="120">
        <f>SUM(V36,AW36)</f>
        <v>698</v>
      </c>
    </row>
    <row r="37" spans="1:60" ht="16.5" customHeight="1" thickBot="1">
      <c r="A37" s="592"/>
      <c r="B37" s="596"/>
      <c r="C37" s="598"/>
      <c r="D37" s="152" t="s">
        <v>89</v>
      </c>
      <c r="E37" s="153">
        <f>SUM(E39,E63,E69)</f>
        <v>10</v>
      </c>
      <c r="F37" s="153">
        <f aca="true" t="shared" si="17" ref="F37:R37">SUM(F39,F63,F69)</f>
        <v>9</v>
      </c>
      <c r="G37" s="153">
        <f t="shared" si="17"/>
        <v>10</v>
      </c>
      <c r="H37" s="153">
        <f t="shared" si="17"/>
        <v>8</v>
      </c>
      <c r="I37" s="153">
        <f t="shared" si="17"/>
        <v>9</v>
      </c>
      <c r="J37" s="153">
        <f t="shared" si="17"/>
        <v>9</v>
      </c>
      <c r="K37" s="153">
        <f t="shared" si="17"/>
        <v>10</v>
      </c>
      <c r="L37" s="153">
        <f t="shared" si="17"/>
        <v>9</v>
      </c>
      <c r="M37" s="153">
        <f t="shared" si="17"/>
        <v>10</v>
      </c>
      <c r="N37" s="153">
        <f t="shared" si="17"/>
        <v>8</v>
      </c>
      <c r="O37" s="153">
        <f t="shared" si="17"/>
        <v>9</v>
      </c>
      <c r="P37" s="153">
        <f t="shared" si="17"/>
        <v>8</v>
      </c>
      <c r="Q37" s="153">
        <f t="shared" si="17"/>
        <v>11</v>
      </c>
      <c r="R37" s="153">
        <f t="shared" si="17"/>
        <v>9</v>
      </c>
      <c r="S37" s="153"/>
      <c r="T37" s="153"/>
      <c r="U37" s="137"/>
      <c r="V37" s="135">
        <f t="shared" si="6"/>
        <v>129</v>
      </c>
      <c r="W37" s="137"/>
      <c r="X37" s="137"/>
      <c r="Y37" s="153">
        <f>SUM(Y39,Y63,Y69)</f>
        <v>12</v>
      </c>
      <c r="Z37" s="153">
        <f aca="true" t="shared" si="18" ref="Z37:AQ37">SUM(Z39,Z63,Z69)</f>
        <v>12</v>
      </c>
      <c r="AA37" s="153">
        <f t="shared" si="18"/>
        <v>12</v>
      </c>
      <c r="AB37" s="153">
        <f t="shared" si="18"/>
        <v>12</v>
      </c>
      <c r="AC37" s="153">
        <f t="shared" si="18"/>
        <v>10</v>
      </c>
      <c r="AD37" s="153">
        <f t="shared" si="18"/>
        <v>11</v>
      </c>
      <c r="AE37" s="153">
        <f t="shared" si="18"/>
        <v>11</v>
      </c>
      <c r="AF37" s="153">
        <f t="shared" si="18"/>
        <v>13</v>
      </c>
      <c r="AG37" s="153">
        <f t="shared" si="18"/>
        <v>12</v>
      </c>
      <c r="AH37" s="153">
        <f t="shared" si="18"/>
        <v>12</v>
      </c>
      <c r="AI37" s="153">
        <f t="shared" si="18"/>
        <v>12</v>
      </c>
      <c r="AJ37" s="153">
        <f t="shared" si="18"/>
        <v>10</v>
      </c>
      <c r="AK37" s="153">
        <f t="shared" si="18"/>
        <v>11</v>
      </c>
      <c r="AL37" s="153">
        <f t="shared" si="18"/>
        <v>12</v>
      </c>
      <c r="AM37" s="153">
        <f t="shared" si="18"/>
        <v>13</v>
      </c>
      <c r="AN37" s="153">
        <f t="shared" si="18"/>
        <v>10</v>
      </c>
      <c r="AO37" s="153">
        <f t="shared" si="18"/>
        <v>11</v>
      </c>
      <c r="AP37" s="153">
        <f t="shared" si="18"/>
        <v>13</v>
      </c>
      <c r="AQ37" s="153">
        <f t="shared" si="18"/>
        <v>11</v>
      </c>
      <c r="AR37" s="425"/>
      <c r="AS37" s="425"/>
      <c r="AT37" s="425"/>
      <c r="AU37" s="425"/>
      <c r="AV37" s="137"/>
      <c r="AW37" s="143">
        <f t="shared" si="9"/>
        <v>220</v>
      </c>
      <c r="AX37" s="137"/>
      <c r="AY37" s="137"/>
      <c r="AZ37" s="137"/>
      <c r="BA37" s="137"/>
      <c r="BB37" s="137"/>
      <c r="BC37" s="137"/>
      <c r="BD37" s="137"/>
      <c r="BE37" s="137"/>
      <c r="BF37" s="137"/>
      <c r="BG37" s="154"/>
      <c r="BH37" s="122">
        <f>SUM(V37,AW37)</f>
        <v>349</v>
      </c>
    </row>
    <row r="38" spans="1:60" ht="19.5" customHeight="1">
      <c r="A38" s="592"/>
      <c r="B38" s="605" t="s">
        <v>15</v>
      </c>
      <c r="C38" s="607" t="s">
        <v>16</v>
      </c>
      <c r="D38" s="155" t="s">
        <v>88</v>
      </c>
      <c r="E38" s="156">
        <f>SUM(E40,E42,E44,E48,E52,E58,)</f>
        <v>8</v>
      </c>
      <c r="F38" s="156">
        <f aca="true" t="shared" si="19" ref="F38:M38">SUM(F40,F42,F44,F48,F52,F58,)</f>
        <v>6</v>
      </c>
      <c r="G38" s="156">
        <f t="shared" si="19"/>
        <v>8</v>
      </c>
      <c r="H38" s="156">
        <f t="shared" si="19"/>
        <v>4</v>
      </c>
      <c r="I38" s="156">
        <f t="shared" si="19"/>
        <v>8</v>
      </c>
      <c r="J38" s="156">
        <f t="shared" si="19"/>
        <v>6</v>
      </c>
      <c r="K38" s="156">
        <f t="shared" si="19"/>
        <v>8</v>
      </c>
      <c r="L38" s="156">
        <f t="shared" si="19"/>
        <v>6</v>
      </c>
      <c r="M38" s="156">
        <f t="shared" si="19"/>
        <v>8</v>
      </c>
      <c r="N38" s="156">
        <f>SUM(N40,N42,N44,N46,N48,N52,N56,N58)</f>
        <v>6</v>
      </c>
      <c r="O38" s="156">
        <f>SUM(O40,O42,O44,O46,O48,O52,O56,O58)</f>
        <v>6</v>
      </c>
      <c r="P38" s="156">
        <f>SUM(P40,P42,P44,P46,P48,P52,P56,P58)</f>
        <v>6</v>
      </c>
      <c r="Q38" s="156">
        <f>SUM(Q40,Q42,Q44,Q46,Q48,Q52,Q56,Q58)</f>
        <v>10</v>
      </c>
      <c r="R38" s="156">
        <f>SUM(R40,R42,R44,R46,R48,R52,R56,R58)</f>
        <v>10</v>
      </c>
      <c r="S38" s="156"/>
      <c r="T38" s="156"/>
      <c r="U38" s="157"/>
      <c r="V38" s="150">
        <f t="shared" si="6"/>
        <v>100</v>
      </c>
      <c r="W38" s="157"/>
      <c r="X38" s="157"/>
      <c r="Y38" s="156">
        <f>SUM(Y40,Y42,Y44,Y46,Y48,Y52,Y56,Y58)</f>
        <v>12</v>
      </c>
      <c r="Z38" s="156">
        <f aca="true" t="shared" si="20" ref="Z38:AQ38">SUM(Z40,Z42,Z44,Z46,Z48,Z52,Z56,Z58)</f>
        <v>16</v>
      </c>
      <c r="AA38" s="156">
        <f t="shared" si="20"/>
        <v>16</v>
      </c>
      <c r="AB38" s="156">
        <f t="shared" si="20"/>
        <v>18</v>
      </c>
      <c r="AC38" s="156">
        <f t="shared" si="20"/>
        <v>12</v>
      </c>
      <c r="AD38" s="156">
        <f t="shared" si="20"/>
        <v>12</v>
      </c>
      <c r="AE38" s="156">
        <f t="shared" si="20"/>
        <v>14</v>
      </c>
      <c r="AF38" s="156">
        <f t="shared" si="20"/>
        <v>16</v>
      </c>
      <c r="AG38" s="156">
        <f t="shared" si="20"/>
        <v>14</v>
      </c>
      <c r="AH38" s="156">
        <f t="shared" si="20"/>
        <v>16</v>
      </c>
      <c r="AI38" s="156">
        <f t="shared" si="20"/>
        <v>12</v>
      </c>
      <c r="AJ38" s="156">
        <f t="shared" si="20"/>
        <v>14</v>
      </c>
      <c r="AK38" s="156">
        <f t="shared" si="20"/>
        <v>14</v>
      </c>
      <c r="AL38" s="156">
        <f t="shared" si="20"/>
        <v>16</v>
      </c>
      <c r="AM38" s="156">
        <f t="shared" si="20"/>
        <v>16</v>
      </c>
      <c r="AN38" s="156">
        <f t="shared" si="20"/>
        <v>14</v>
      </c>
      <c r="AO38" s="156">
        <f t="shared" si="20"/>
        <v>14</v>
      </c>
      <c r="AP38" s="156">
        <f t="shared" si="20"/>
        <v>16</v>
      </c>
      <c r="AQ38" s="156">
        <f t="shared" si="20"/>
        <v>16</v>
      </c>
      <c r="AR38" s="178"/>
      <c r="AS38" s="178"/>
      <c r="AT38" s="178"/>
      <c r="AU38" s="178"/>
      <c r="AV38" s="157"/>
      <c r="AW38" s="118">
        <f>SUM(AW40,AW42,AW44,AW46,AW48,AW52,AW56,AW58)</f>
        <v>278</v>
      </c>
      <c r="AX38" s="157"/>
      <c r="AY38" s="157"/>
      <c r="AZ38" s="157"/>
      <c r="BA38" s="157"/>
      <c r="BB38" s="157"/>
      <c r="BC38" s="157"/>
      <c r="BD38" s="157"/>
      <c r="BE38" s="157"/>
      <c r="BF38" s="157"/>
      <c r="BG38" s="158"/>
      <c r="BH38" s="120">
        <f>SUM(V38,AW38)</f>
        <v>378</v>
      </c>
    </row>
    <row r="39" spans="1:60" ht="19.5" customHeight="1">
      <c r="A39" s="592"/>
      <c r="B39" s="606"/>
      <c r="C39" s="608"/>
      <c r="D39" s="287" t="s">
        <v>89</v>
      </c>
      <c r="E39" s="288">
        <f>SUM(E41,E43,E45,E49,E53,E59,)</f>
        <v>4</v>
      </c>
      <c r="F39" s="288">
        <f aca="true" t="shared" si="21" ref="F39:R39">SUM(F41,F43,F45,F49,F53,F59,)</f>
        <v>3</v>
      </c>
      <c r="G39" s="288">
        <f t="shared" si="21"/>
        <v>4</v>
      </c>
      <c r="H39" s="288">
        <f t="shared" si="21"/>
        <v>2</v>
      </c>
      <c r="I39" s="288">
        <f t="shared" si="21"/>
        <v>4</v>
      </c>
      <c r="J39" s="288">
        <f t="shared" si="21"/>
        <v>3</v>
      </c>
      <c r="K39" s="288">
        <f t="shared" si="21"/>
        <v>4</v>
      </c>
      <c r="L39" s="288">
        <f t="shared" si="21"/>
        <v>3</v>
      </c>
      <c r="M39" s="288">
        <f t="shared" si="21"/>
        <v>4</v>
      </c>
      <c r="N39" s="288">
        <f t="shared" si="21"/>
        <v>3</v>
      </c>
      <c r="O39" s="288">
        <f t="shared" si="21"/>
        <v>3</v>
      </c>
      <c r="P39" s="288">
        <f t="shared" si="21"/>
        <v>3</v>
      </c>
      <c r="Q39" s="288">
        <f t="shared" si="21"/>
        <v>5</v>
      </c>
      <c r="R39" s="288">
        <f t="shared" si="21"/>
        <v>5</v>
      </c>
      <c r="S39" s="288"/>
      <c r="T39" s="288"/>
      <c r="U39" s="289"/>
      <c r="V39" s="129">
        <f t="shared" si="6"/>
        <v>50</v>
      </c>
      <c r="W39" s="160"/>
      <c r="X39" s="160"/>
      <c r="Y39" s="324">
        <f>SUM(Y41,Y43,Y45,Y47,Y49,Y53,Y57,Y59)</f>
        <v>7</v>
      </c>
      <c r="Z39" s="324">
        <f aca="true" t="shared" si="22" ref="Z39:AQ39">SUM(Z41,Z43,Z45,Z47,Z49,Z53,Z57,Z59)</f>
        <v>8</v>
      </c>
      <c r="AA39" s="324">
        <f t="shared" si="22"/>
        <v>8</v>
      </c>
      <c r="AB39" s="324">
        <f t="shared" si="22"/>
        <v>9</v>
      </c>
      <c r="AC39" s="324">
        <f t="shared" si="22"/>
        <v>5</v>
      </c>
      <c r="AD39" s="324">
        <f t="shared" si="22"/>
        <v>6</v>
      </c>
      <c r="AE39" s="324">
        <f t="shared" si="22"/>
        <v>7</v>
      </c>
      <c r="AF39" s="324">
        <f t="shared" si="22"/>
        <v>9</v>
      </c>
      <c r="AG39" s="324">
        <f t="shared" si="22"/>
        <v>7</v>
      </c>
      <c r="AH39" s="324">
        <f t="shared" si="22"/>
        <v>8</v>
      </c>
      <c r="AI39" s="324">
        <f t="shared" si="22"/>
        <v>6</v>
      </c>
      <c r="AJ39" s="324">
        <f t="shared" si="22"/>
        <v>7</v>
      </c>
      <c r="AK39" s="324">
        <f t="shared" si="22"/>
        <v>7</v>
      </c>
      <c r="AL39" s="324">
        <f t="shared" si="22"/>
        <v>8</v>
      </c>
      <c r="AM39" s="324">
        <f t="shared" si="22"/>
        <v>9</v>
      </c>
      <c r="AN39" s="324">
        <f t="shared" si="22"/>
        <v>7</v>
      </c>
      <c r="AO39" s="324">
        <f t="shared" si="22"/>
        <v>6</v>
      </c>
      <c r="AP39" s="324">
        <f t="shared" si="22"/>
        <v>8</v>
      </c>
      <c r="AQ39" s="324">
        <f t="shared" si="22"/>
        <v>7</v>
      </c>
      <c r="AR39" s="363"/>
      <c r="AS39" s="363"/>
      <c r="AT39" s="363"/>
      <c r="AU39" s="363"/>
      <c r="AV39" s="160"/>
      <c r="AW39" s="403">
        <f>SUM(AW41,AW43,AW45,AW47,AW49,AW53,AW57,AW59)</f>
        <v>139</v>
      </c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122">
        <f>SUM(V39,AW39)</f>
        <v>189</v>
      </c>
    </row>
    <row r="40" spans="1:60" ht="12.75">
      <c r="A40" s="592"/>
      <c r="B40" s="554" t="s">
        <v>17</v>
      </c>
      <c r="C40" s="552" t="s">
        <v>129</v>
      </c>
      <c r="D40" s="16" t="s">
        <v>88</v>
      </c>
      <c r="E40" s="123">
        <v>2</v>
      </c>
      <c r="F40" s="123">
        <v>2</v>
      </c>
      <c r="G40" s="123">
        <v>2</v>
      </c>
      <c r="H40" s="123">
        <v>2</v>
      </c>
      <c r="I40" s="123">
        <v>2</v>
      </c>
      <c r="J40" s="123">
        <v>2</v>
      </c>
      <c r="K40" s="123">
        <v>2</v>
      </c>
      <c r="L40" s="123">
        <v>2</v>
      </c>
      <c r="M40" s="123">
        <v>2</v>
      </c>
      <c r="N40" s="123">
        <v>2</v>
      </c>
      <c r="O40" s="123">
        <v>2</v>
      </c>
      <c r="P40" s="123">
        <v>2</v>
      </c>
      <c r="Q40" s="123">
        <v>4</v>
      </c>
      <c r="R40" s="123">
        <v>4</v>
      </c>
      <c r="S40" s="123"/>
      <c r="T40" s="123"/>
      <c r="U40" s="125"/>
      <c r="V40" s="126">
        <f t="shared" si="6"/>
        <v>32</v>
      </c>
      <c r="W40" s="160"/>
      <c r="X40" s="160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7"/>
      <c r="AS40" s="127"/>
      <c r="AT40" s="127"/>
      <c r="AU40" s="127"/>
      <c r="AV40" s="125"/>
      <c r="AW40" s="360">
        <f t="shared" si="9"/>
        <v>0</v>
      </c>
      <c r="AX40" s="160"/>
      <c r="AY40" s="160"/>
      <c r="AZ40" s="160"/>
      <c r="BA40" s="160"/>
      <c r="BB40" s="160"/>
      <c r="BC40" s="160"/>
      <c r="BD40" s="160"/>
      <c r="BE40" s="160"/>
      <c r="BF40" s="160"/>
      <c r="BG40" s="161"/>
      <c r="BH40" s="167">
        <f aca="true" t="shared" si="23" ref="BH40:BH59">SUM(E40:T40,Y40:AU40)</f>
        <v>32</v>
      </c>
    </row>
    <row r="41" spans="1:60" ht="12.75">
      <c r="A41" s="592"/>
      <c r="B41" s="555"/>
      <c r="C41" s="553"/>
      <c r="D41" s="19" t="s">
        <v>89</v>
      </c>
      <c r="E41" s="68">
        <v>1</v>
      </c>
      <c r="F41" s="68">
        <v>1</v>
      </c>
      <c r="G41" s="68">
        <v>1</v>
      </c>
      <c r="H41" s="68">
        <v>1</v>
      </c>
      <c r="I41" s="68">
        <v>1</v>
      </c>
      <c r="J41" s="68">
        <v>1</v>
      </c>
      <c r="K41" s="68">
        <v>1</v>
      </c>
      <c r="L41" s="68">
        <v>1</v>
      </c>
      <c r="M41" s="68">
        <v>1</v>
      </c>
      <c r="N41" s="68">
        <v>1</v>
      </c>
      <c r="O41" s="68">
        <v>1</v>
      </c>
      <c r="P41" s="68">
        <v>1</v>
      </c>
      <c r="Q41" s="68">
        <v>2</v>
      </c>
      <c r="R41" s="68">
        <v>2</v>
      </c>
      <c r="S41" s="68"/>
      <c r="T41" s="68"/>
      <c r="U41" s="125"/>
      <c r="V41" s="129">
        <f t="shared" si="6"/>
        <v>16</v>
      </c>
      <c r="W41" s="160"/>
      <c r="X41" s="160"/>
      <c r="Y41" s="68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8"/>
      <c r="AP41" s="69"/>
      <c r="AQ41" s="69"/>
      <c r="AR41" s="127"/>
      <c r="AS41" s="127"/>
      <c r="AT41" s="127"/>
      <c r="AU41" s="127"/>
      <c r="AV41" s="125"/>
      <c r="AW41" s="104">
        <f t="shared" si="9"/>
        <v>0</v>
      </c>
      <c r="AX41" s="160"/>
      <c r="AY41" s="160"/>
      <c r="AZ41" s="160"/>
      <c r="BA41" s="160"/>
      <c r="BB41" s="160"/>
      <c r="BC41" s="160"/>
      <c r="BD41" s="160"/>
      <c r="BE41" s="160"/>
      <c r="BF41" s="160"/>
      <c r="BG41" s="161"/>
      <c r="BH41" s="170">
        <f t="shared" si="23"/>
        <v>16</v>
      </c>
    </row>
    <row r="42" spans="1:60" ht="12.75">
      <c r="A42" s="592"/>
      <c r="B42" s="554" t="s">
        <v>18</v>
      </c>
      <c r="C42" s="552" t="s">
        <v>130</v>
      </c>
      <c r="D42" s="16" t="s">
        <v>88</v>
      </c>
      <c r="E42" s="123">
        <v>4</v>
      </c>
      <c r="F42" s="124">
        <v>4</v>
      </c>
      <c r="G42" s="124">
        <v>4</v>
      </c>
      <c r="H42" s="124">
        <v>2</v>
      </c>
      <c r="I42" s="124">
        <v>4</v>
      </c>
      <c r="J42" s="124">
        <v>2</v>
      </c>
      <c r="K42" s="124">
        <v>4</v>
      </c>
      <c r="L42" s="124">
        <v>2</v>
      </c>
      <c r="M42" s="124">
        <v>4</v>
      </c>
      <c r="N42" s="124">
        <v>2</v>
      </c>
      <c r="O42" s="124">
        <v>2</v>
      </c>
      <c r="P42" s="124">
        <v>2</v>
      </c>
      <c r="Q42" s="124">
        <v>4</v>
      </c>
      <c r="R42" s="124">
        <v>4</v>
      </c>
      <c r="S42" s="124"/>
      <c r="T42" s="124"/>
      <c r="U42" s="125"/>
      <c r="V42" s="126">
        <f t="shared" si="6"/>
        <v>44</v>
      </c>
      <c r="W42" s="160"/>
      <c r="X42" s="160"/>
      <c r="Y42" s="124">
        <v>2</v>
      </c>
      <c r="Z42" s="124">
        <v>4</v>
      </c>
      <c r="AA42" s="124">
        <v>4</v>
      </c>
      <c r="AB42" s="124">
        <v>4</v>
      </c>
      <c r="AC42" s="124">
        <v>4</v>
      </c>
      <c r="AD42" s="124">
        <v>2</v>
      </c>
      <c r="AE42" s="124">
        <v>2</v>
      </c>
      <c r="AF42" s="124">
        <v>4</v>
      </c>
      <c r="AG42" s="124">
        <v>4</v>
      </c>
      <c r="AH42" s="124">
        <v>4</v>
      </c>
      <c r="AI42" s="124">
        <v>2</v>
      </c>
      <c r="AJ42" s="124">
        <v>4</v>
      </c>
      <c r="AK42" s="124">
        <v>2</v>
      </c>
      <c r="AL42" s="124">
        <v>4</v>
      </c>
      <c r="AM42" s="124">
        <v>2</v>
      </c>
      <c r="AN42" s="124">
        <v>4</v>
      </c>
      <c r="AO42" s="124">
        <v>2</v>
      </c>
      <c r="AP42" s="124">
        <v>4</v>
      </c>
      <c r="AQ42" s="124">
        <v>4</v>
      </c>
      <c r="AR42" s="127"/>
      <c r="AS42" s="127"/>
      <c r="AT42" s="127"/>
      <c r="AU42" s="127"/>
      <c r="AV42" s="125"/>
      <c r="AW42" s="360">
        <f t="shared" si="9"/>
        <v>62</v>
      </c>
      <c r="AX42" s="160"/>
      <c r="AY42" s="160"/>
      <c r="AZ42" s="160"/>
      <c r="BA42" s="160"/>
      <c r="BB42" s="160"/>
      <c r="BC42" s="160"/>
      <c r="BD42" s="160"/>
      <c r="BE42" s="160"/>
      <c r="BF42" s="160"/>
      <c r="BG42" s="161"/>
      <c r="BH42" s="167">
        <f t="shared" si="23"/>
        <v>106</v>
      </c>
    </row>
    <row r="43" spans="1:60" ht="12.75">
      <c r="A43" s="592"/>
      <c r="B43" s="555"/>
      <c r="C43" s="553"/>
      <c r="D43" s="19" t="s">
        <v>89</v>
      </c>
      <c r="E43" s="68">
        <v>2</v>
      </c>
      <c r="F43" s="69">
        <v>2</v>
      </c>
      <c r="G43" s="69">
        <v>2</v>
      </c>
      <c r="H43" s="69">
        <v>1</v>
      </c>
      <c r="I43" s="69">
        <v>2</v>
      </c>
      <c r="J43" s="69">
        <v>1</v>
      </c>
      <c r="K43" s="69">
        <v>2</v>
      </c>
      <c r="L43" s="69">
        <v>1</v>
      </c>
      <c r="M43" s="69">
        <v>2</v>
      </c>
      <c r="N43" s="69">
        <v>1</v>
      </c>
      <c r="O43" s="69">
        <v>1</v>
      </c>
      <c r="P43" s="69">
        <v>1</v>
      </c>
      <c r="Q43" s="69">
        <v>2</v>
      </c>
      <c r="R43" s="69">
        <v>2</v>
      </c>
      <c r="S43" s="69"/>
      <c r="T43" s="69"/>
      <c r="U43" s="125"/>
      <c r="V43" s="129">
        <f t="shared" si="6"/>
        <v>22</v>
      </c>
      <c r="W43" s="160"/>
      <c r="X43" s="160"/>
      <c r="Y43" s="68">
        <v>1</v>
      </c>
      <c r="Z43" s="68">
        <v>2</v>
      </c>
      <c r="AA43" s="68">
        <v>2</v>
      </c>
      <c r="AB43" s="68">
        <v>2</v>
      </c>
      <c r="AC43" s="68">
        <v>1</v>
      </c>
      <c r="AD43" s="68">
        <v>1</v>
      </c>
      <c r="AE43" s="68">
        <v>1</v>
      </c>
      <c r="AF43" s="68">
        <v>2</v>
      </c>
      <c r="AG43" s="68">
        <v>2</v>
      </c>
      <c r="AH43" s="68">
        <v>2</v>
      </c>
      <c r="AI43" s="68">
        <v>1</v>
      </c>
      <c r="AJ43" s="68">
        <v>2</v>
      </c>
      <c r="AK43" s="68">
        <v>1</v>
      </c>
      <c r="AL43" s="68">
        <v>2</v>
      </c>
      <c r="AM43" s="68">
        <v>2</v>
      </c>
      <c r="AN43" s="68">
        <v>2</v>
      </c>
      <c r="AO43" s="68">
        <v>1</v>
      </c>
      <c r="AP43" s="68">
        <v>2</v>
      </c>
      <c r="AQ43" s="68">
        <v>2</v>
      </c>
      <c r="AR43" s="127"/>
      <c r="AS43" s="127"/>
      <c r="AT43" s="127"/>
      <c r="AU43" s="127"/>
      <c r="AV43" s="125"/>
      <c r="AW43" s="104">
        <f t="shared" si="9"/>
        <v>31</v>
      </c>
      <c r="AX43" s="160"/>
      <c r="AY43" s="160"/>
      <c r="AZ43" s="160"/>
      <c r="BA43" s="160"/>
      <c r="BB43" s="160"/>
      <c r="BC43" s="160"/>
      <c r="BD43" s="160"/>
      <c r="BE43" s="160"/>
      <c r="BF43" s="160"/>
      <c r="BG43" s="161"/>
      <c r="BH43" s="170">
        <f t="shared" si="23"/>
        <v>53</v>
      </c>
    </row>
    <row r="44" spans="1:60" ht="12.75">
      <c r="A44" s="592"/>
      <c r="B44" s="554" t="s">
        <v>19</v>
      </c>
      <c r="C44" s="552" t="s">
        <v>153</v>
      </c>
      <c r="D44" s="16" t="s">
        <v>88</v>
      </c>
      <c r="E44" s="123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5"/>
      <c r="V44" s="126">
        <f aca="true" t="shared" si="24" ref="V44:V61">SUM(E44:T44)</f>
        <v>0</v>
      </c>
      <c r="W44" s="160"/>
      <c r="X44" s="160"/>
      <c r="Y44" s="124">
        <v>2</v>
      </c>
      <c r="Z44" s="124">
        <v>4</v>
      </c>
      <c r="AA44" s="124">
        <v>2</v>
      </c>
      <c r="AB44" s="124">
        <v>4</v>
      </c>
      <c r="AC44" s="124">
        <v>2</v>
      </c>
      <c r="AD44" s="124">
        <v>2</v>
      </c>
      <c r="AE44" s="124">
        <v>2</v>
      </c>
      <c r="AF44" s="124">
        <v>2</v>
      </c>
      <c r="AG44" s="124">
        <v>2</v>
      </c>
      <c r="AH44" s="124">
        <v>4</v>
      </c>
      <c r="AI44" s="124">
        <v>2</v>
      </c>
      <c r="AJ44" s="124">
        <v>2</v>
      </c>
      <c r="AK44" s="124">
        <v>2</v>
      </c>
      <c r="AL44" s="124">
        <v>2</v>
      </c>
      <c r="AM44" s="124">
        <v>4</v>
      </c>
      <c r="AN44" s="124">
        <v>2</v>
      </c>
      <c r="AO44" s="124">
        <v>4</v>
      </c>
      <c r="AP44" s="124">
        <v>4</v>
      </c>
      <c r="AQ44" s="124">
        <v>2</v>
      </c>
      <c r="AR44" s="127"/>
      <c r="AS44" s="127"/>
      <c r="AT44" s="127"/>
      <c r="AU44" s="127"/>
      <c r="AV44" s="125"/>
      <c r="AW44" s="360">
        <f t="shared" si="9"/>
        <v>50</v>
      </c>
      <c r="AX44" s="160"/>
      <c r="AY44" s="160"/>
      <c r="AZ44" s="160"/>
      <c r="BA44" s="160"/>
      <c r="BB44" s="160"/>
      <c r="BC44" s="160"/>
      <c r="BD44" s="160"/>
      <c r="BE44" s="160"/>
      <c r="BF44" s="160"/>
      <c r="BG44" s="161"/>
      <c r="BH44" s="167">
        <f t="shared" si="23"/>
        <v>50</v>
      </c>
    </row>
    <row r="45" spans="1:60" ht="12.75">
      <c r="A45" s="592"/>
      <c r="B45" s="555"/>
      <c r="C45" s="553"/>
      <c r="D45" s="19" t="s">
        <v>89</v>
      </c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125"/>
      <c r="V45" s="129">
        <f t="shared" si="24"/>
        <v>0</v>
      </c>
      <c r="W45" s="160"/>
      <c r="X45" s="160"/>
      <c r="Y45" s="68">
        <v>1</v>
      </c>
      <c r="Z45" s="69">
        <v>2</v>
      </c>
      <c r="AA45" s="69">
        <v>1</v>
      </c>
      <c r="AB45" s="69">
        <v>2</v>
      </c>
      <c r="AC45" s="69">
        <v>1</v>
      </c>
      <c r="AD45" s="69">
        <v>1</v>
      </c>
      <c r="AE45" s="69">
        <v>1</v>
      </c>
      <c r="AF45" s="69">
        <v>2</v>
      </c>
      <c r="AG45" s="69">
        <v>1</v>
      </c>
      <c r="AH45" s="69">
        <v>2</v>
      </c>
      <c r="AI45" s="69">
        <v>1</v>
      </c>
      <c r="AJ45" s="69">
        <v>1</v>
      </c>
      <c r="AK45" s="69">
        <v>1</v>
      </c>
      <c r="AL45" s="69">
        <v>1</v>
      </c>
      <c r="AM45" s="69">
        <v>2</v>
      </c>
      <c r="AN45" s="69">
        <v>1</v>
      </c>
      <c r="AO45" s="68">
        <v>1</v>
      </c>
      <c r="AP45" s="69">
        <v>2</v>
      </c>
      <c r="AQ45" s="69">
        <v>1</v>
      </c>
      <c r="AR45" s="127"/>
      <c r="AS45" s="127"/>
      <c r="AT45" s="127"/>
      <c r="AU45" s="127"/>
      <c r="AV45" s="125"/>
      <c r="AW45" s="104">
        <f t="shared" si="9"/>
        <v>25</v>
      </c>
      <c r="AX45" s="160"/>
      <c r="AY45" s="160"/>
      <c r="AZ45" s="160"/>
      <c r="BA45" s="160"/>
      <c r="BB45" s="160"/>
      <c r="BC45" s="160"/>
      <c r="BD45" s="160"/>
      <c r="BE45" s="160"/>
      <c r="BF45" s="160"/>
      <c r="BG45" s="161"/>
      <c r="BH45" s="170">
        <f t="shared" si="23"/>
        <v>25</v>
      </c>
    </row>
    <row r="46" spans="1:60" ht="12.75">
      <c r="A46" s="592"/>
      <c r="B46" s="554" t="s">
        <v>154</v>
      </c>
      <c r="C46" s="552" t="s">
        <v>155</v>
      </c>
      <c r="D46" s="16" t="s">
        <v>88</v>
      </c>
      <c r="E46" s="123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6">
        <f t="shared" si="24"/>
        <v>0</v>
      </c>
      <c r="W46" s="160"/>
      <c r="X46" s="160"/>
      <c r="Y46" s="124">
        <v>2</v>
      </c>
      <c r="Z46" s="124">
        <v>2</v>
      </c>
      <c r="AA46" s="124">
        <v>2</v>
      </c>
      <c r="AB46" s="124">
        <v>2</v>
      </c>
      <c r="AC46" s="124">
        <v>0</v>
      </c>
      <c r="AD46" s="124">
        <v>2</v>
      </c>
      <c r="AE46" s="124">
        <v>2</v>
      </c>
      <c r="AF46" s="124">
        <v>2</v>
      </c>
      <c r="AG46" s="124">
        <v>2</v>
      </c>
      <c r="AH46" s="124">
        <v>2</v>
      </c>
      <c r="AI46" s="124">
        <v>0</v>
      </c>
      <c r="AJ46" s="124">
        <v>2</v>
      </c>
      <c r="AK46" s="124">
        <v>2</v>
      </c>
      <c r="AL46" s="124">
        <v>2</v>
      </c>
      <c r="AM46" s="124">
        <v>2</v>
      </c>
      <c r="AN46" s="124">
        <v>2</v>
      </c>
      <c r="AO46" s="124">
        <v>0</v>
      </c>
      <c r="AP46" s="124">
        <v>2</v>
      </c>
      <c r="AQ46" s="124">
        <v>2</v>
      </c>
      <c r="AR46" s="127"/>
      <c r="AS46" s="127"/>
      <c r="AT46" s="127"/>
      <c r="AU46" s="127"/>
      <c r="AV46" s="125"/>
      <c r="AW46" s="360">
        <f t="shared" si="9"/>
        <v>32</v>
      </c>
      <c r="AX46" s="160"/>
      <c r="AY46" s="160"/>
      <c r="AZ46" s="160"/>
      <c r="BA46" s="160"/>
      <c r="BB46" s="160"/>
      <c r="BC46" s="160"/>
      <c r="BD46" s="160"/>
      <c r="BE46" s="160"/>
      <c r="BF46" s="160"/>
      <c r="BG46" s="161"/>
      <c r="BH46" s="167">
        <f t="shared" si="23"/>
        <v>32</v>
      </c>
    </row>
    <row r="47" spans="1:60" ht="12.75">
      <c r="A47" s="592"/>
      <c r="B47" s="555"/>
      <c r="C47" s="553"/>
      <c r="D47" s="19" t="s">
        <v>89</v>
      </c>
      <c r="E47" s="123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9">
        <f t="shared" si="24"/>
        <v>0</v>
      </c>
      <c r="W47" s="160"/>
      <c r="X47" s="160"/>
      <c r="Y47" s="68">
        <v>1</v>
      </c>
      <c r="Z47" s="69">
        <v>1</v>
      </c>
      <c r="AA47" s="69">
        <v>1</v>
      </c>
      <c r="AB47" s="69">
        <v>1</v>
      </c>
      <c r="AC47" s="69"/>
      <c r="AD47" s="69">
        <v>1</v>
      </c>
      <c r="AE47" s="69">
        <v>1</v>
      </c>
      <c r="AF47" s="69">
        <v>1</v>
      </c>
      <c r="AG47" s="69">
        <v>1</v>
      </c>
      <c r="AH47" s="69">
        <v>1</v>
      </c>
      <c r="AI47" s="69"/>
      <c r="AJ47" s="69">
        <v>1</v>
      </c>
      <c r="AK47" s="69">
        <v>1</v>
      </c>
      <c r="AL47" s="69">
        <v>1</v>
      </c>
      <c r="AM47" s="69">
        <v>1</v>
      </c>
      <c r="AN47" s="69">
        <v>1</v>
      </c>
      <c r="AO47" s="68"/>
      <c r="AP47" s="69">
        <v>1</v>
      </c>
      <c r="AQ47" s="69">
        <v>1</v>
      </c>
      <c r="AR47" s="127"/>
      <c r="AS47" s="127"/>
      <c r="AT47" s="127"/>
      <c r="AU47" s="127"/>
      <c r="AV47" s="125"/>
      <c r="AW47" s="104">
        <f t="shared" si="9"/>
        <v>16</v>
      </c>
      <c r="AX47" s="160"/>
      <c r="AY47" s="160"/>
      <c r="AZ47" s="160"/>
      <c r="BA47" s="160"/>
      <c r="BB47" s="160"/>
      <c r="BC47" s="160"/>
      <c r="BD47" s="160"/>
      <c r="BE47" s="160"/>
      <c r="BF47" s="160"/>
      <c r="BG47" s="161"/>
      <c r="BH47" s="170">
        <f t="shared" si="23"/>
        <v>16</v>
      </c>
    </row>
    <row r="48" spans="1:60" ht="12.75">
      <c r="A48" s="592"/>
      <c r="B48" s="554" t="s">
        <v>20</v>
      </c>
      <c r="C48" s="552" t="s">
        <v>156</v>
      </c>
      <c r="D48" s="16" t="s">
        <v>88</v>
      </c>
      <c r="E48" s="123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5"/>
      <c r="V48" s="126">
        <f t="shared" si="24"/>
        <v>0</v>
      </c>
      <c r="W48" s="160"/>
      <c r="X48" s="160"/>
      <c r="Y48" s="124">
        <v>2</v>
      </c>
      <c r="Z48" s="124">
        <v>2</v>
      </c>
      <c r="AA48" s="124">
        <v>2</v>
      </c>
      <c r="AB48" s="124">
        <v>4</v>
      </c>
      <c r="AC48" s="124">
        <v>2</v>
      </c>
      <c r="AD48" s="124">
        <v>2</v>
      </c>
      <c r="AE48" s="124">
        <v>2</v>
      </c>
      <c r="AF48" s="124">
        <v>2</v>
      </c>
      <c r="AG48" s="124">
        <v>2</v>
      </c>
      <c r="AH48" s="124">
        <v>2</v>
      </c>
      <c r="AI48" s="124">
        <v>2</v>
      </c>
      <c r="AJ48" s="124">
        <v>2</v>
      </c>
      <c r="AK48" s="124">
        <v>4</v>
      </c>
      <c r="AL48" s="124">
        <v>2</v>
      </c>
      <c r="AM48" s="124">
        <v>2</v>
      </c>
      <c r="AN48" s="124">
        <v>2</v>
      </c>
      <c r="AO48" s="124">
        <v>2</v>
      </c>
      <c r="AP48" s="124">
        <v>2</v>
      </c>
      <c r="AQ48" s="124">
        <v>2</v>
      </c>
      <c r="AR48" s="127"/>
      <c r="AS48" s="127"/>
      <c r="AT48" s="127"/>
      <c r="AU48" s="127"/>
      <c r="AV48" s="125"/>
      <c r="AW48" s="360">
        <f t="shared" si="9"/>
        <v>42</v>
      </c>
      <c r="AX48" s="160"/>
      <c r="AY48" s="160"/>
      <c r="AZ48" s="160"/>
      <c r="BA48" s="160"/>
      <c r="BB48" s="160"/>
      <c r="BC48" s="160"/>
      <c r="BD48" s="160"/>
      <c r="BE48" s="160"/>
      <c r="BF48" s="160"/>
      <c r="BG48" s="161"/>
      <c r="BH48" s="167">
        <f t="shared" si="23"/>
        <v>42</v>
      </c>
    </row>
    <row r="49" spans="1:60" ht="12.75">
      <c r="A49" s="592"/>
      <c r="B49" s="555"/>
      <c r="C49" s="553"/>
      <c r="D49" s="19" t="s">
        <v>89</v>
      </c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125"/>
      <c r="V49" s="129">
        <f t="shared" si="24"/>
        <v>0</v>
      </c>
      <c r="W49" s="160"/>
      <c r="X49" s="160"/>
      <c r="Y49" s="68">
        <v>1</v>
      </c>
      <c r="Z49" s="68">
        <v>1</v>
      </c>
      <c r="AA49" s="68">
        <v>1</v>
      </c>
      <c r="AB49" s="68">
        <v>2</v>
      </c>
      <c r="AC49" s="68">
        <v>1</v>
      </c>
      <c r="AD49" s="68">
        <v>1</v>
      </c>
      <c r="AE49" s="68">
        <v>1</v>
      </c>
      <c r="AF49" s="68">
        <v>1</v>
      </c>
      <c r="AG49" s="68">
        <v>1</v>
      </c>
      <c r="AH49" s="68">
        <v>1</v>
      </c>
      <c r="AI49" s="68">
        <v>1</v>
      </c>
      <c r="AJ49" s="68">
        <v>1</v>
      </c>
      <c r="AK49" s="68">
        <v>2</v>
      </c>
      <c r="AL49" s="68">
        <v>1</v>
      </c>
      <c r="AM49" s="68">
        <v>1</v>
      </c>
      <c r="AN49" s="68">
        <v>1</v>
      </c>
      <c r="AO49" s="68">
        <v>1</v>
      </c>
      <c r="AP49" s="68">
        <v>1</v>
      </c>
      <c r="AQ49" s="68">
        <v>1</v>
      </c>
      <c r="AR49" s="127"/>
      <c r="AS49" s="127"/>
      <c r="AT49" s="127"/>
      <c r="AU49" s="127"/>
      <c r="AV49" s="125"/>
      <c r="AW49" s="104">
        <f t="shared" si="9"/>
        <v>21</v>
      </c>
      <c r="AX49" s="160"/>
      <c r="AY49" s="160"/>
      <c r="AZ49" s="160"/>
      <c r="BA49" s="160"/>
      <c r="BB49" s="160"/>
      <c r="BC49" s="160"/>
      <c r="BD49" s="160"/>
      <c r="BE49" s="160"/>
      <c r="BF49" s="160"/>
      <c r="BG49" s="161"/>
      <c r="BH49" s="170">
        <f t="shared" si="23"/>
        <v>21</v>
      </c>
    </row>
    <row r="50" spans="1:60" ht="12.75" customHeight="1" hidden="1">
      <c r="A50" s="592"/>
      <c r="B50" s="554" t="s">
        <v>20</v>
      </c>
      <c r="C50" s="552"/>
      <c r="D50" s="16" t="s">
        <v>88</v>
      </c>
      <c r="E50" s="123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5"/>
      <c r="V50" s="126">
        <f t="shared" si="24"/>
        <v>0</v>
      </c>
      <c r="W50" s="160"/>
      <c r="X50" s="160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7"/>
      <c r="AS50" s="127"/>
      <c r="AT50" s="127"/>
      <c r="AU50" s="127"/>
      <c r="AV50" s="125"/>
      <c r="AW50" s="360">
        <f t="shared" si="9"/>
        <v>0</v>
      </c>
      <c r="AX50" s="160"/>
      <c r="AY50" s="160"/>
      <c r="AZ50" s="160"/>
      <c r="BA50" s="160"/>
      <c r="BB50" s="160"/>
      <c r="BC50" s="160"/>
      <c r="BD50" s="160"/>
      <c r="BE50" s="160"/>
      <c r="BF50" s="160"/>
      <c r="BG50" s="161"/>
      <c r="BH50" s="167">
        <f t="shared" si="23"/>
        <v>0</v>
      </c>
    </row>
    <row r="51" spans="1:60" ht="12.75" customHeight="1" hidden="1">
      <c r="A51" s="592"/>
      <c r="B51" s="555"/>
      <c r="C51" s="553"/>
      <c r="D51" s="19" t="s">
        <v>89</v>
      </c>
      <c r="E51" s="123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5"/>
      <c r="V51" s="129">
        <f t="shared" si="24"/>
        <v>0</v>
      </c>
      <c r="W51" s="160"/>
      <c r="X51" s="160"/>
      <c r="Y51" s="68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8"/>
      <c r="AP51" s="69"/>
      <c r="AQ51" s="69"/>
      <c r="AR51" s="127"/>
      <c r="AS51" s="127"/>
      <c r="AT51" s="127"/>
      <c r="AU51" s="127"/>
      <c r="AV51" s="125"/>
      <c r="AW51" s="404">
        <f t="shared" si="9"/>
        <v>0</v>
      </c>
      <c r="AX51" s="160"/>
      <c r="AY51" s="160"/>
      <c r="AZ51" s="160"/>
      <c r="BA51" s="160"/>
      <c r="BB51" s="160"/>
      <c r="BC51" s="160"/>
      <c r="BD51" s="160"/>
      <c r="BE51" s="160"/>
      <c r="BF51" s="160"/>
      <c r="BG51" s="161"/>
      <c r="BH51" s="170">
        <f t="shared" si="23"/>
        <v>0</v>
      </c>
    </row>
    <row r="52" spans="1:60" ht="14.25" customHeight="1">
      <c r="A52" s="592"/>
      <c r="B52" s="554" t="s">
        <v>22</v>
      </c>
      <c r="C52" s="552" t="s">
        <v>42</v>
      </c>
      <c r="D52" s="16" t="s">
        <v>88</v>
      </c>
      <c r="E52" s="123">
        <v>2</v>
      </c>
      <c r="F52" s="123">
        <v>0</v>
      </c>
      <c r="G52" s="123">
        <v>2</v>
      </c>
      <c r="H52" s="123">
        <v>0</v>
      </c>
      <c r="I52" s="123">
        <v>2</v>
      </c>
      <c r="J52" s="123">
        <v>2</v>
      </c>
      <c r="K52" s="123">
        <v>2</v>
      </c>
      <c r="L52" s="123">
        <v>2</v>
      </c>
      <c r="M52" s="123">
        <v>2</v>
      </c>
      <c r="N52" s="123">
        <v>2</v>
      </c>
      <c r="O52" s="123">
        <v>2</v>
      </c>
      <c r="P52" s="123">
        <v>2</v>
      </c>
      <c r="Q52" s="124">
        <v>2</v>
      </c>
      <c r="R52" s="124">
        <v>2</v>
      </c>
      <c r="S52" s="124"/>
      <c r="T52" s="124"/>
      <c r="U52" s="125"/>
      <c r="V52" s="126">
        <f t="shared" si="24"/>
        <v>24</v>
      </c>
      <c r="W52" s="160"/>
      <c r="X52" s="160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7"/>
      <c r="AS52" s="127"/>
      <c r="AT52" s="127"/>
      <c r="AU52" s="127"/>
      <c r="AV52" s="125"/>
      <c r="AW52" s="360">
        <f t="shared" si="9"/>
        <v>0</v>
      </c>
      <c r="AX52" s="160"/>
      <c r="AY52" s="160"/>
      <c r="AZ52" s="160"/>
      <c r="BA52" s="160"/>
      <c r="BB52" s="160"/>
      <c r="BC52" s="160"/>
      <c r="BD52" s="160"/>
      <c r="BE52" s="160"/>
      <c r="BF52" s="160"/>
      <c r="BG52" s="161"/>
      <c r="BH52" s="167">
        <f t="shared" si="23"/>
        <v>24</v>
      </c>
    </row>
    <row r="53" spans="1:60" ht="18" customHeight="1">
      <c r="A53" s="592"/>
      <c r="B53" s="555"/>
      <c r="C53" s="553"/>
      <c r="D53" s="19" t="s">
        <v>89</v>
      </c>
      <c r="E53" s="68">
        <v>1</v>
      </c>
      <c r="F53" s="68">
        <v>0</v>
      </c>
      <c r="G53" s="68">
        <v>1</v>
      </c>
      <c r="H53" s="68">
        <v>0</v>
      </c>
      <c r="I53" s="68">
        <v>1</v>
      </c>
      <c r="J53" s="68">
        <v>1</v>
      </c>
      <c r="K53" s="68">
        <v>1</v>
      </c>
      <c r="L53" s="68">
        <v>1</v>
      </c>
      <c r="M53" s="68">
        <v>1</v>
      </c>
      <c r="N53" s="68">
        <v>1</v>
      </c>
      <c r="O53" s="68">
        <v>1</v>
      </c>
      <c r="P53" s="68">
        <v>1</v>
      </c>
      <c r="Q53" s="69">
        <v>1</v>
      </c>
      <c r="R53" s="69">
        <v>1</v>
      </c>
      <c r="S53" s="69"/>
      <c r="T53" s="69"/>
      <c r="U53" s="125"/>
      <c r="V53" s="129">
        <f t="shared" si="24"/>
        <v>12</v>
      </c>
      <c r="W53" s="160"/>
      <c r="X53" s="160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127"/>
      <c r="AS53" s="127"/>
      <c r="AT53" s="127"/>
      <c r="AU53" s="127"/>
      <c r="AV53" s="125"/>
      <c r="AW53" s="104">
        <f t="shared" si="9"/>
        <v>0</v>
      </c>
      <c r="AX53" s="160"/>
      <c r="AY53" s="160"/>
      <c r="AZ53" s="160"/>
      <c r="BA53" s="160"/>
      <c r="BB53" s="160"/>
      <c r="BC53" s="160"/>
      <c r="BD53" s="160"/>
      <c r="BE53" s="160"/>
      <c r="BF53" s="160"/>
      <c r="BG53" s="161"/>
      <c r="BH53" s="170">
        <f t="shared" si="23"/>
        <v>12</v>
      </c>
    </row>
    <row r="54" spans="1:60" ht="12.75" customHeight="1" hidden="1">
      <c r="A54" s="592"/>
      <c r="B54" s="554" t="s">
        <v>22</v>
      </c>
      <c r="C54" s="552"/>
      <c r="D54" s="16" t="s">
        <v>88</v>
      </c>
      <c r="E54" s="123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5"/>
      <c r="V54" s="129">
        <f t="shared" si="24"/>
        <v>0</v>
      </c>
      <c r="W54" s="160"/>
      <c r="X54" s="160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7"/>
      <c r="AS54" s="127"/>
      <c r="AT54" s="127"/>
      <c r="AU54" s="127"/>
      <c r="AV54" s="125"/>
      <c r="AW54" s="404">
        <f t="shared" si="9"/>
        <v>0</v>
      </c>
      <c r="AX54" s="160"/>
      <c r="AY54" s="160"/>
      <c r="AZ54" s="160"/>
      <c r="BA54" s="160"/>
      <c r="BB54" s="160"/>
      <c r="BC54" s="160"/>
      <c r="BD54" s="160"/>
      <c r="BE54" s="160"/>
      <c r="BF54" s="160"/>
      <c r="BG54" s="161"/>
      <c r="BH54" s="170">
        <f t="shared" si="23"/>
        <v>0</v>
      </c>
    </row>
    <row r="55" spans="1:60" ht="12.75" customHeight="1" hidden="1">
      <c r="A55" s="592"/>
      <c r="B55" s="555"/>
      <c r="C55" s="553"/>
      <c r="D55" s="19" t="s">
        <v>89</v>
      </c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5"/>
      <c r="V55" s="129">
        <f t="shared" si="24"/>
        <v>0</v>
      </c>
      <c r="W55" s="160"/>
      <c r="X55" s="160"/>
      <c r="Y55" s="68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8"/>
      <c r="AP55" s="69"/>
      <c r="AQ55" s="69"/>
      <c r="AR55" s="127"/>
      <c r="AS55" s="127"/>
      <c r="AT55" s="127"/>
      <c r="AU55" s="127"/>
      <c r="AV55" s="125"/>
      <c r="AW55" s="404">
        <f t="shared" si="9"/>
        <v>0</v>
      </c>
      <c r="AX55" s="160"/>
      <c r="AY55" s="160"/>
      <c r="AZ55" s="160"/>
      <c r="BA55" s="160"/>
      <c r="BB55" s="160"/>
      <c r="BC55" s="160"/>
      <c r="BD55" s="160"/>
      <c r="BE55" s="160"/>
      <c r="BF55" s="160"/>
      <c r="BG55" s="161"/>
      <c r="BH55" s="170">
        <f t="shared" si="23"/>
        <v>0</v>
      </c>
    </row>
    <row r="56" spans="1:60" ht="16.5" customHeight="1">
      <c r="A56" s="592"/>
      <c r="B56" s="554" t="s">
        <v>23</v>
      </c>
      <c r="C56" s="552" t="s">
        <v>157</v>
      </c>
      <c r="D56" s="16" t="s">
        <v>88</v>
      </c>
      <c r="E56" s="123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5"/>
      <c r="V56" s="126">
        <f t="shared" si="24"/>
        <v>0</v>
      </c>
      <c r="W56" s="160"/>
      <c r="X56" s="160"/>
      <c r="Y56" s="358">
        <v>2</v>
      </c>
      <c r="Z56" s="359">
        <v>2</v>
      </c>
      <c r="AA56" s="359">
        <v>4</v>
      </c>
      <c r="AB56" s="359">
        <v>2</v>
      </c>
      <c r="AC56" s="359">
        <v>2</v>
      </c>
      <c r="AD56" s="359">
        <v>2</v>
      </c>
      <c r="AE56" s="359">
        <v>4</v>
      </c>
      <c r="AF56" s="359">
        <v>2</v>
      </c>
      <c r="AG56" s="359">
        <v>2</v>
      </c>
      <c r="AH56" s="359">
        <v>2</v>
      </c>
      <c r="AI56" s="359">
        <v>4</v>
      </c>
      <c r="AJ56" s="359">
        <v>2</v>
      </c>
      <c r="AK56" s="359">
        <v>2</v>
      </c>
      <c r="AL56" s="359">
        <v>2</v>
      </c>
      <c r="AM56" s="359">
        <v>4</v>
      </c>
      <c r="AN56" s="359">
        <v>2</v>
      </c>
      <c r="AO56" s="358">
        <v>2</v>
      </c>
      <c r="AP56" s="359">
        <v>2</v>
      </c>
      <c r="AQ56" s="359">
        <v>4</v>
      </c>
      <c r="AR56" s="127"/>
      <c r="AS56" s="127"/>
      <c r="AT56" s="127"/>
      <c r="AU56" s="127"/>
      <c r="AV56" s="125"/>
      <c r="AW56" s="404">
        <f t="shared" si="9"/>
        <v>48</v>
      </c>
      <c r="AX56" s="160"/>
      <c r="AY56" s="160"/>
      <c r="AZ56" s="160"/>
      <c r="BA56" s="160"/>
      <c r="BB56" s="160"/>
      <c r="BC56" s="160"/>
      <c r="BD56" s="160"/>
      <c r="BE56" s="160"/>
      <c r="BF56" s="160"/>
      <c r="BG56" s="161"/>
      <c r="BH56" s="170">
        <f t="shared" si="23"/>
        <v>48</v>
      </c>
    </row>
    <row r="57" spans="1:60" ht="16.5" customHeight="1">
      <c r="A57" s="592"/>
      <c r="B57" s="575"/>
      <c r="C57" s="576"/>
      <c r="D57" s="77" t="s">
        <v>89</v>
      </c>
      <c r="E57" s="123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5"/>
      <c r="V57" s="129">
        <f t="shared" si="24"/>
        <v>0</v>
      </c>
      <c r="W57" s="160"/>
      <c r="X57" s="160"/>
      <c r="Y57" s="68">
        <v>2</v>
      </c>
      <c r="Z57" s="69">
        <v>1</v>
      </c>
      <c r="AA57" s="69">
        <v>2</v>
      </c>
      <c r="AB57" s="69">
        <v>1</v>
      </c>
      <c r="AC57" s="69">
        <v>1</v>
      </c>
      <c r="AD57" s="69">
        <v>1</v>
      </c>
      <c r="AE57" s="69">
        <v>2</v>
      </c>
      <c r="AF57" s="69">
        <v>1</v>
      </c>
      <c r="AG57" s="69">
        <v>1</v>
      </c>
      <c r="AH57" s="69">
        <v>1</v>
      </c>
      <c r="AI57" s="69">
        <v>2</v>
      </c>
      <c r="AJ57" s="69">
        <v>1</v>
      </c>
      <c r="AK57" s="69">
        <v>1</v>
      </c>
      <c r="AL57" s="69">
        <v>1</v>
      </c>
      <c r="AM57" s="69">
        <v>2</v>
      </c>
      <c r="AN57" s="69">
        <v>1</v>
      </c>
      <c r="AO57" s="68">
        <v>1</v>
      </c>
      <c r="AP57" s="69">
        <v>1</v>
      </c>
      <c r="AQ57" s="69">
        <v>1</v>
      </c>
      <c r="AR57" s="127"/>
      <c r="AS57" s="127"/>
      <c r="AT57" s="127"/>
      <c r="AU57" s="127"/>
      <c r="AV57" s="125"/>
      <c r="AW57" s="104">
        <f t="shared" si="9"/>
        <v>24</v>
      </c>
      <c r="AX57" s="160"/>
      <c r="AY57" s="160"/>
      <c r="AZ57" s="160"/>
      <c r="BA57" s="160"/>
      <c r="BB57" s="160"/>
      <c r="BC57" s="160"/>
      <c r="BD57" s="160"/>
      <c r="BE57" s="160"/>
      <c r="BF57" s="160"/>
      <c r="BG57" s="161"/>
      <c r="BH57" s="170">
        <f t="shared" si="23"/>
        <v>24</v>
      </c>
    </row>
    <row r="58" spans="1:60" ht="25.5" customHeight="1">
      <c r="A58" s="592"/>
      <c r="B58" s="554" t="s">
        <v>24</v>
      </c>
      <c r="C58" s="552" t="s">
        <v>158</v>
      </c>
      <c r="D58" s="16" t="s">
        <v>88</v>
      </c>
      <c r="E58" s="123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5"/>
      <c r="V58" s="126">
        <f t="shared" si="24"/>
        <v>0</v>
      </c>
      <c r="W58" s="160"/>
      <c r="X58" s="160"/>
      <c r="Y58" s="124">
        <v>2</v>
      </c>
      <c r="Z58" s="124">
        <v>2</v>
      </c>
      <c r="AA58" s="124">
        <v>2</v>
      </c>
      <c r="AB58" s="124">
        <v>2</v>
      </c>
      <c r="AC58" s="124">
        <v>2</v>
      </c>
      <c r="AD58" s="124">
        <v>2</v>
      </c>
      <c r="AE58" s="124">
        <v>2</v>
      </c>
      <c r="AF58" s="124">
        <v>4</v>
      </c>
      <c r="AG58" s="124">
        <v>2</v>
      </c>
      <c r="AH58" s="124">
        <v>2</v>
      </c>
      <c r="AI58" s="124">
        <v>2</v>
      </c>
      <c r="AJ58" s="124">
        <v>2</v>
      </c>
      <c r="AK58" s="124">
        <v>2</v>
      </c>
      <c r="AL58" s="124">
        <v>4</v>
      </c>
      <c r="AM58" s="124">
        <v>2</v>
      </c>
      <c r="AN58" s="124">
        <v>2</v>
      </c>
      <c r="AO58" s="124">
        <v>4</v>
      </c>
      <c r="AP58" s="124">
        <v>2</v>
      </c>
      <c r="AQ58" s="124">
        <v>2</v>
      </c>
      <c r="AR58" s="127"/>
      <c r="AS58" s="127"/>
      <c r="AT58" s="127"/>
      <c r="AU58" s="127"/>
      <c r="AV58" s="125"/>
      <c r="AW58" s="360">
        <f t="shared" si="9"/>
        <v>44</v>
      </c>
      <c r="AX58" s="160"/>
      <c r="AY58" s="160"/>
      <c r="AZ58" s="160"/>
      <c r="BA58" s="160"/>
      <c r="BB58" s="160"/>
      <c r="BC58" s="160"/>
      <c r="BD58" s="160"/>
      <c r="BE58" s="160"/>
      <c r="BF58" s="160"/>
      <c r="BG58" s="161"/>
      <c r="BH58" s="167">
        <f t="shared" si="23"/>
        <v>44</v>
      </c>
    </row>
    <row r="59" spans="1:60" ht="25.5" customHeight="1" thickBot="1">
      <c r="A59" s="592"/>
      <c r="B59" s="601"/>
      <c r="C59" s="604"/>
      <c r="D59" s="132" t="s">
        <v>89</v>
      </c>
      <c r="E59" s="133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7"/>
      <c r="V59" s="135">
        <f t="shared" si="24"/>
        <v>0</v>
      </c>
      <c r="W59" s="162"/>
      <c r="X59" s="162"/>
      <c r="Y59" s="133">
        <v>1</v>
      </c>
      <c r="Z59" s="133">
        <v>1</v>
      </c>
      <c r="AA59" s="133">
        <v>1</v>
      </c>
      <c r="AB59" s="133">
        <v>1</v>
      </c>
      <c r="AC59" s="133">
        <v>1</v>
      </c>
      <c r="AD59" s="133">
        <v>1</v>
      </c>
      <c r="AE59" s="133">
        <v>1</v>
      </c>
      <c r="AF59" s="133">
        <v>2</v>
      </c>
      <c r="AG59" s="133">
        <v>1</v>
      </c>
      <c r="AH59" s="133">
        <v>1</v>
      </c>
      <c r="AI59" s="133">
        <v>1</v>
      </c>
      <c r="AJ59" s="133">
        <v>1</v>
      </c>
      <c r="AK59" s="133">
        <v>1</v>
      </c>
      <c r="AL59" s="133">
        <v>2</v>
      </c>
      <c r="AM59" s="133">
        <v>1</v>
      </c>
      <c r="AN59" s="133">
        <v>1</v>
      </c>
      <c r="AO59" s="133">
        <v>2</v>
      </c>
      <c r="AP59" s="133">
        <v>1</v>
      </c>
      <c r="AQ59" s="134">
        <v>1</v>
      </c>
      <c r="AR59" s="142"/>
      <c r="AS59" s="142"/>
      <c r="AT59" s="142"/>
      <c r="AU59" s="142"/>
      <c r="AV59" s="137"/>
      <c r="AW59" s="407">
        <f t="shared" si="9"/>
        <v>22</v>
      </c>
      <c r="AX59" s="162"/>
      <c r="AY59" s="162"/>
      <c r="AZ59" s="162"/>
      <c r="BA59" s="162"/>
      <c r="BB59" s="162"/>
      <c r="BC59" s="162"/>
      <c r="BD59" s="162"/>
      <c r="BE59" s="162"/>
      <c r="BF59" s="162"/>
      <c r="BG59" s="297"/>
      <c r="BH59" s="420">
        <f t="shared" si="23"/>
        <v>22</v>
      </c>
    </row>
    <row r="60" spans="1:60" ht="12.75" customHeight="1" hidden="1">
      <c r="A60" s="592"/>
      <c r="B60" s="605" t="s">
        <v>26</v>
      </c>
      <c r="C60" s="607" t="s">
        <v>27</v>
      </c>
      <c r="D60" s="155" t="s">
        <v>88</v>
      </c>
      <c r="E60" s="156">
        <f aca="true" t="shared" si="25" ref="E60:R60">SUM(E62,E68,E74)</f>
        <v>20</v>
      </c>
      <c r="F60" s="156">
        <f t="shared" si="25"/>
        <v>20</v>
      </c>
      <c r="G60" s="156">
        <f t="shared" si="25"/>
        <v>20</v>
      </c>
      <c r="H60" s="156">
        <f t="shared" si="25"/>
        <v>20</v>
      </c>
      <c r="I60" s="156">
        <f t="shared" si="25"/>
        <v>18</v>
      </c>
      <c r="J60" s="156">
        <f t="shared" si="25"/>
        <v>20</v>
      </c>
      <c r="K60" s="156">
        <f t="shared" si="25"/>
        <v>20</v>
      </c>
      <c r="L60" s="156">
        <f t="shared" si="25"/>
        <v>20</v>
      </c>
      <c r="M60" s="156">
        <f t="shared" si="25"/>
        <v>20</v>
      </c>
      <c r="N60" s="156">
        <f t="shared" si="25"/>
        <v>18</v>
      </c>
      <c r="O60" s="156">
        <f t="shared" si="25"/>
        <v>20</v>
      </c>
      <c r="P60" s="156">
        <f t="shared" si="25"/>
        <v>18</v>
      </c>
      <c r="Q60" s="156">
        <f t="shared" si="25"/>
        <v>22</v>
      </c>
      <c r="R60" s="156">
        <f t="shared" si="25"/>
        <v>16</v>
      </c>
      <c r="S60" s="156"/>
      <c r="T60" s="156"/>
      <c r="U60" s="157"/>
      <c r="V60" s="150">
        <f t="shared" si="24"/>
        <v>272</v>
      </c>
      <c r="W60" s="157"/>
      <c r="X60" s="157"/>
      <c r="Y60" s="156">
        <f aca="true" t="shared" si="26" ref="Y60:AU60">SUM(Y62,Y68,Y74)</f>
        <v>16</v>
      </c>
      <c r="Z60" s="156">
        <f t="shared" si="26"/>
        <v>12</v>
      </c>
      <c r="AA60" s="156">
        <f t="shared" si="26"/>
        <v>14</v>
      </c>
      <c r="AB60" s="156">
        <f t="shared" si="26"/>
        <v>10</v>
      </c>
      <c r="AC60" s="156">
        <f t="shared" si="26"/>
        <v>16</v>
      </c>
      <c r="AD60" s="156">
        <f t="shared" si="26"/>
        <v>14</v>
      </c>
      <c r="AE60" s="156">
        <f t="shared" si="26"/>
        <v>14</v>
      </c>
      <c r="AF60" s="156">
        <f t="shared" si="26"/>
        <v>12</v>
      </c>
      <c r="AG60" s="156">
        <f t="shared" si="26"/>
        <v>16</v>
      </c>
      <c r="AH60" s="156">
        <f t="shared" si="26"/>
        <v>12</v>
      </c>
      <c r="AI60" s="156">
        <f t="shared" si="26"/>
        <v>18</v>
      </c>
      <c r="AJ60" s="156">
        <f t="shared" si="26"/>
        <v>8</v>
      </c>
      <c r="AK60" s="156">
        <f t="shared" si="26"/>
        <v>14</v>
      </c>
      <c r="AL60" s="156">
        <f t="shared" si="26"/>
        <v>14</v>
      </c>
      <c r="AM60" s="156">
        <f t="shared" si="26"/>
        <v>14</v>
      </c>
      <c r="AN60" s="156">
        <f t="shared" si="26"/>
        <v>12</v>
      </c>
      <c r="AO60" s="156">
        <f t="shared" si="26"/>
        <v>16</v>
      </c>
      <c r="AP60" s="156">
        <f t="shared" si="26"/>
        <v>16</v>
      </c>
      <c r="AQ60" s="156">
        <f t="shared" si="26"/>
        <v>14</v>
      </c>
      <c r="AR60" s="156">
        <f>SUM(AR62,AR68,AR74)</f>
        <v>0</v>
      </c>
      <c r="AS60" s="156">
        <f t="shared" si="26"/>
        <v>36</v>
      </c>
      <c r="AT60" s="156">
        <f t="shared" si="26"/>
        <v>36</v>
      </c>
      <c r="AU60" s="156">
        <f t="shared" si="26"/>
        <v>36</v>
      </c>
      <c r="AV60" s="157"/>
      <c r="AW60" s="118">
        <f t="shared" si="9"/>
        <v>370</v>
      </c>
      <c r="AX60" s="157"/>
      <c r="AY60" s="157"/>
      <c r="AZ60" s="157"/>
      <c r="BA60" s="157"/>
      <c r="BB60" s="157"/>
      <c r="BC60" s="157"/>
      <c r="BD60" s="157"/>
      <c r="BE60" s="157"/>
      <c r="BF60" s="157"/>
      <c r="BG60" s="158"/>
      <c r="BH60" s="120">
        <f>SUM(V60,AW60)</f>
        <v>642</v>
      </c>
    </row>
    <row r="61" spans="1:60" ht="12.75" customHeight="1" hidden="1">
      <c r="A61" s="592"/>
      <c r="B61" s="618"/>
      <c r="C61" s="619"/>
      <c r="D61" s="345" t="s">
        <v>89</v>
      </c>
      <c r="E61" s="346">
        <f aca="true" t="shared" si="27" ref="E61:R61">SUM(E63,E69,E75)</f>
        <v>10</v>
      </c>
      <c r="F61" s="346">
        <f t="shared" si="27"/>
        <v>10</v>
      </c>
      <c r="G61" s="346">
        <f t="shared" si="27"/>
        <v>10</v>
      </c>
      <c r="H61" s="346">
        <f t="shared" si="27"/>
        <v>10</v>
      </c>
      <c r="I61" s="346">
        <f t="shared" si="27"/>
        <v>9</v>
      </c>
      <c r="J61" s="346">
        <f t="shared" si="27"/>
        <v>10</v>
      </c>
      <c r="K61" s="346">
        <f t="shared" si="27"/>
        <v>10</v>
      </c>
      <c r="L61" s="346">
        <f t="shared" si="27"/>
        <v>10</v>
      </c>
      <c r="M61" s="346">
        <f t="shared" si="27"/>
        <v>10</v>
      </c>
      <c r="N61" s="346">
        <f t="shared" si="27"/>
        <v>9</v>
      </c>
      <c r="O61" s="346">
        <f t="shared" si="27"/>
        <v>10</v>
      </c>
      <c r="P61" s="346">
        <f t="shared" si="27"/>
        <v>9</v>
      </c>
      <c r="Q61" s="346">
        <f t="shared" si="27"/>
        <v>11</v>
      </c>
      <c r="R61" s="346">
        <f t="shared" si="27"/>
        <v>8</v>
      </c>
      <c r="S61" s="346"/>
      <c r="T61" s="346"/>
      <c r="U61" s="347"/>
      <c r="V61" s="348">
        <f t="shared" si="24"/>
        <v>136</v>
      </c>
      <c r="W61" s="349"/>
      <c r="X61" s="349"/>
      <c r="Y61" s="346">
        <f aca="true" t="shared" si="28" ref="Y61:AU61">SUM(Y63,Y69,Y75)</f>
        <v>8</v>
      </c>
      <c r="Z61" s="346">
        <f t="shared" si="28"/>
        <v>6</v>
      </c>
      <c r="AA61" s="346">
        <f t="shared" si="28"/>
        <v>7</v>
      </c>
      <c r="AB61" s="346">
        <f t="shared" si="28"/>
        <v>5</v>
      </c>
      <c r="AC61" s="346">
        <f t="shared" si="28"/>
        <v>8</v>
      </c>
      <c r="AD61" s="346">
        <f t="shared" si="28"/>
        <v>7</v>
      </c>
      <c r="AE61" s="346">
        <f t="shared" si="28"/>
        <v>7</v>
      </c>
      <c r="AF61" s="346">
        <f t="shared" si="28"/>
        <v>6</v>
      </c>
      <c r="AG61" s="346">
        <f t="shared" si="28"/>
        <v>8</v>
      </c>
      <c r="AH61" s="346">
        <f t="shared" si="28"/>
        <v>6</v>
      </c>
      <c r="AI61" s="346">
        <f t="shared" si="28"/>
        <v>9</v>
      </c>
      <c r="AJ61" s="346">
        <f t="shared" si="28"/>
        <v>4</v>
      </c>
      <c r="AK61" s="346">
        <f t="shared" si="28"/>
        <v>7</v>
      </c>
      <c r="AL61" s="346">
        <f t="shared" si="28"/>
        <v>7</v>
      </c>
      <c r="AM61" s="346">
        <f t="shared" si="28"/>
        <v>7</v>
      </c>
      <c r="AN61" s="346">
        <f t="shared" si="28"/>
        <v>6</v>
      </c>
      <c r="AO61" s="346">
        <f t="shared" si="28"/>
        <v>8</v>
      </c>
      <c r="AP61" s="346">
        <f t="shared" si="28"/>
        <v>8</v>
      </c>
      <c r="AQ61" s="346">
        <f t="shared" si="28"/>
        <v>7</v>
      </c>
      <c r="AR61" s="346">
        <f>SUM(AR63,AR69,AR75)</f>
        <v>0</v>
      </c>
      <c r="AS61" s="346">
        <f t="shared" si="28"/>
        <v>0</v>
      </c>
      <c r="AT61" s="346">
        <f t="shared" si="28"/>
        <v>0</v>
      </c>
      <c r="AU61" s="346">
        <f t="shared" si="28"/>
        <v>0</v>
      </c>
      <c r="AV61" s="162"/>
      <c r="AW61" s="143">
        <f t="shared" si="9"/>
        <v>131</v>
      </c>
      <c r="AX61" s="162"/>
      <c r="AY61" s="162"/>
      <c r="AZ61" s="162"/>
      <c r="BA61" s="162"/>
      <c r="BB61" s="162"/>
      <c r="BC61" s="162"/>
      <c r="BD61" s="162"/>
      <c r="BE61" s="162"/>
      <c r="BF61" s="162"/>
      <c r="BG61" s="297"/>
      <c r="BH61" s="302">
        <f>SUM(V61,AW61)</f>
        <v>267</v>
      </c>
    </row>
    <row r="62" spans="1:60" ht="25.5" customHeight="1">
      <c r="A62" s="592"/>
      <c r="B62" s="609" t="s">
        <v>28</v>
      </c>
      <c r="C62" s="611" t="s">
        <v>159</v>
      </c>
      <c r="D62" s="176" t="s">
        <v>88</v>
      </c>
      <c r="E62" s="301">
        <f>SUM(E64,E66)</f>
        <v>6</v>
      </c>
      <c r="F62" s="301">
        <f aca="true" t="shared" si="29" ref="F62:R62">SUM(F64,F66)</f>
        <v>6</v>
      </c>
      <c r="G62" s="301">
        <f t="shared" si="29"/>
        <v>6</v>
      </c>
      <c r="H62" s="301">
        <f t="shared" si="29"/>
        <v>6</v>
      </c>
      <c r="I62" s="301">
        <f t="shared" si="29"/>
        <v>6</v>
      </c>
      <c r="J62" s="301">
        <f t="shared" si="29"/>
        <v>6</v>
      </c>
      <c r="K62" s="301">
        <f t="shared" si="29"/>
        <v>6</v>
      </c>
      <c r="L62" s="301">
        <f t="shared" si="29"/>
        <v>8</v>
      </c>
      <c r="M62" s="301">
        <f t="shared" si="29"/>
        <v>6</v>
      </c>
      <c r="N62" s="301">
        <f t="shared" si="29"/>
        <v>6</v>
      </c>
      <c r="O62" s="301">
        <f t="shared" si="29"/>
        <v>6</v>
      </c>
      <c r="P62" s="301">
        <f t="shared" si="29"/>
        <v>6</v>
      </c>
      <c r="Q62" s="301">
        <f t="shared" si="29"/>
        <v>8</v>
      </c>
      <c r="R62" s="301">
        <f t="shared" si="29"/>
        <v>6</v>
      </c>
      <c r="S62" s="301"/>
      <c r="T62" s="301"/>
      <c r="U62" s="140"/>
      <c r="V62" s="418">
        <f>SUM(V64,V66)</f>
        <v>88</v>
      </c>
      <c r="W62" s="164"/>
      <c r="X62" s="164"/>
      <c r="Y62" s="301">
        <f>SUM(Y64,Y66)</f>
        <v>6</v>
      </c>
      <c r="Z62" s="301">
        <f aca="true" t="shared" si="30" ref="Z62:AQ62">SUM(Z64,Z66)</f>
        <v>6</v>
      </c>
      <c r="AA62" s="301">
        <f t="shared" si="30"/>
        <v>6</v>
      </c>
      <c r="AB62" s="301">
        <f t="shared" si="30"/>
        <v>4</v>
      </c>
      <c r="AC62" s="301">
        <f t="shared" si="30"/>
        <v>8</v>
      </c>
      <c r="AD62" s="301">
        <f t="shared" si="30"/>
        <v>6</v>
      </c>
      <c r="AE62" s="301">
        <f t="shared" si="30"/>
        <v>6</v>
      </c>
      <c r="AF62" s="301">
        <f t="shared" si="30"/>
        <v>6</v>
      </c>
      <c r="AG62" s="301">
        <f t="shared" si="30"/>
        <v>6</v>
      </c>
      <c r="AH62" s="301">
        <f t="shared" si="30"/>
        <v>6</v>
      </c>
      <c r="AI62" s="301">
        <f t="shared" si="30"/>
        <v>8</v>
      </c>
      <c r="AJ62" s="301">
        <f t="shared" si="30"/>
        <v>4</v>
      </c>
      <c r="AK62" s="301">
        <f t="shared" si="30"/>
        <v>6</v>
      </c>
      <c r="AL62" s="301">
        <f t="shared" si="30"/>
        <v>6</v>
      </c>
      <c r="AM62" s="301">
        <f t="shared" si="30"/>
        <v>6</v>
      </c>
      <c r="AN62" s="301">
        <f t="shared" si="30"/>
        <v>4</v>
      </c>
      <c r="AO62" s="301">
        <f t="shared" si="30"/>
        <v>8</v>
      </c>
      <c r="AP62" s="301">
        <f t="shared" si="30"/>
        <v>6</v>
      </c>
      <c r="AQ62" s="301">
        <f t="shared" si="30"/>
        <v>6</v>
      </c>
      <c r="AR62" s="293"/>
      <c r="AS62" s="293"/>
      <c r="AT62" s="293"/>
      <c r="AU62" s="293"/>
      <c r="AV62" s="140"/>
      <c r="AW62" s="141">
        <f>SUM(AW64,AW66)</f>
        <v>114</v>
      </c>
      <c r="AX62" s="164"/>
      <c r="AY62" s="164"/>
      <c r="AZ62" s="164"/>
      <c r="BA62" s="164"/>
      <c r="BB62" s="164"/>
      <c r="BC62" s="164"/>
      <c r="BD62" s="164"/>
      <c r="BE62" s="164"/>
      <c r="BF62" s="164"/>
      <c r="BG62" s="165"/>
      <c r="BH62" s="412">
        <f>SUM(E62:T62,Y62:AU62)</f>
        <v>202</v>
      </c>
    </row>
    <row r="63" spans="1:60" ht="25.5" customHeight="1">
      <c r="A63" s="592"/>
      <c r="B63" s="610"/>
      <c r="C63" s="612"/>
      <c r="D63" s="27" t="s">
        <v>89</v>
      </c>
      <c r="E63" s="168">
        <f>SUM(E65,E67)</f>
        <v>3</v>
      </c>
      <c r="F63" s="168">
        <f aca="true" t="shared" si="31" ref="F63:R63">SUM(F65,F67)</f>
        <v>3</v>
      </c>
      <c r="G63" s="168">
        <f t="shared" si="31"/>
        <v>3</v>
      </c>
      <c r="H63" s="168">
        <f t="shared" si="31"/>
        <v>3</v>
      </c>
      <c r="I63" s="168">
        <f t="shared" si="31"/>
        <v>3</v>
      </c>
      <c r="J63" s="168">
        <f t="shared" si="31"/>
        <v>3</v>
      </c>
      <c r="K63" s="168">
        <f t="shared" si="31"/>
        <v>3</v>
      </c>
      <c r="L63" s="168">
        <f t="shared" si="31"/>
        <v>4</v>
      </c>
      <c r="M63" s="168">
        <f t="shared" si="31"/>
        <v>3</v>
      </c>
      <c r="N63" s="168">
        <f t="shared" si="31"/>
        <v>3</v>
      </c>
      <c r="O63" s="168">
        <f t="shared" si="31"/>
        <v>3</v>
      </c>
      <c r="P63" s="168">
        <f t="shared" si="31"/>
        <v>3</v>
      </c>
      <c r="Q63" s="168">
        <f t="shared" si="31"/>
        <v>4</v>
      </c>
      <c r="R63" s="168">
        <f t="shared" si="31"/>
        <v>3</v>
      </c>
      <c r="S63" s="168"/>
      <c r="T63" s="168"/>
      <c r="U63" s="125"/>
      <c r="V63" s="419">
        <f>SUM(V65,V67)</f>
        <v>44</v>
      </c>
      <c r="W63" s="160"/>
      <c r="X63" s="160"/>
      <c r="Y63" s="168">
        <f>SUM(Y65,Y67)</f>
        <v>3</v>
      </c>
      <c r="Z63" s="168">
        <f aca="true" t="shared" si="32" ref="Z63:AP63">SUM(Z65,Z67)</f>
        <v>3</v>
      </c>
      <c r="AA63" s="168">
        <f t="shared" si="32"/>
        <v>3</v>
      </c>
      <c r="AB63" s="168">
        <f t="shared" si="32"/>
        <v>2</v>
      </c>
      <c r="AC63" s="168">
        <f t="shared" si="32"/>
        <v>4</v>
      </c>
      <c r="AD63" s="168">
        <f t="shared" si="32"/>
        <v>3</v>
      </c>
      <c r="AE63" s="168">
        <f t="shared" si="32"/>
        <v>3</v>
      </c>
      <c r="AF63" s="168">
        <f t="shared" si="32"/>
        <v>3</v>
      </c>
      <c r="AG63" s="168">
        <f t="shared" si="32"/>
        <v>3</v>
      </c>
      <c r="AH63" s="168">
        <f t="shared" si="32"/>
        <v>3</v>
      </c>
      <c r="AI63" s="168">
        <f t="shared" si="32"/>
        <v>4</v>
      </c>
      <c r="AJ63" s="168">
        <f t="shared" si="32"/>
        <v>2</v>
      </c>
      <c r="AK63" s="168">
        <f t="shared" si="32"/>
        <v>3</v>
      </c>
      <c r="AL63" s="168">
        <f t="shared" si="32"/>
        <v>3</v>
      </c>
      <c r="AM63" s="168">
        <f t="shared" si="32"/>
        <v>3</v>
      </c>
      <c r="AN63" s="168">
        <v>2</v>
      </c>
      <c r="AO63" s="168">
        <f t="shared" si="32"/>
        <v>4</v>
      </c>
      <c r="AP63" s="168">
        <f t="shared" si="32"/>
        <v>3</v>
      </c>
      <c r="AQ63" s="168">
        <v>3</v>
      </c>
      <c r="AR63" s="169"/>
      <c r="AS63" s="169"/>
      <c r="AT63" s="169"/>
      <c r="AU63" s="169"/>
      <c r="AV63" s="125"/>
      <c r="AW63" s="414">
        <f>SUM(AW65,AW67)</f>
        <v>57</v>
      </c>
      <c r="AX63" s="160"/>
      <c r="AY63" s="160"/>
      <c r="AZ63" s="160"/>
      <c r="BA63" s="160"/>
      <c r="BB63" s="160"/>
      <c r="BC63" s="160"/>
      <c r="BD63" s="160"/>
      <c r="BE63" s="160"/>
      <c r="BF63" s="160"/>
      <c r="BG63" s="161"/>
      <c r="BH63" s="417">
        <f>SUM(V63,AW63)</f>
        <v>101</v>
      </c>
    </row>
    <row r="64" spans="1:60" ht="27" customHeight="1">
      <c r="A64" s="592"/>
      <c r="B64" s="554" t="s">
        <v>29</v>
      </c>
      <c r="C64" s="552" t="s">
        <v>160</v>
      </c>
      <c r="D64" s="16" t="s">
        <v>88</v>
      </c>
      <c r="E64" s="123">
        <v>4</v>
      </c>
      <c r="F64" s="123">
        <v>4</v>
      </c>
      <c r="G64" s="123">
        <v>4</v>
      </c>
      <c r="H64" s="123">
        <v>4</v>
      </c>
      <c r="I64" s="123">
        <v>4</v>
      </c>
      <c r="J64" s="123">
        <v>4</v>
      </c>
      <c r="K64" s="123">
        <v>4</v>
      </c>
      <c r="L64" s="123">
        <v>4</v>
      </c>
      <c r="M64" s="123">
        <v>4</v>
      </c>
      <c r="N64" s="123">
        <v>4</v>
      </c>
      <c r="O64" s="123">
        <v>4</v>
      </c>
      <c r="P64" s="123">
        <v>4</v>
      </c>
      <c r="Q64" s="123">
        <v>4</v>
      </c>
      <c r="R64" s="123">
        <v>4</v>
      </c>
      <c r="S64" s="123"/>
      <c r="T64" s="123"/>
      <c r="U64" s="125"/>
      <c r="V64" s="126">
        <f>SUM(E64:T64)</f>
        <v>56</v>
      </c>
      <c r="W64" s="160"/>
      <c r="X64" s="160"/>
      <c r="Y64" s="124">
        <v>4</v>
      </c>
      <c r="Z64" s="124">
        <v>4</v>
      </c>
      <c r="AA64" s="124">
        <v>4</v>
      </c>
      <c r="AB64" s="124">
        <v>2</v>
      </c>
      <c r="AC64" s="124">
        <v>6</v>
      </c>
      <c r="AD64" s="124">
        <v>4</v>
      </c>
      <c r="AE64" s="124">
        <v>4</v>
      </c>
      <c r="AF64" s="124">
        <v>4</v>
      </c>
      <c r="AG64" s="124">
        <v>4</v>
      </c>
      <c r="AH64" s="124">
        <v>4</v>
      </c>
      <c r="AI64" s="124">
        <v>4</v>
      </c>
      <c r="AJ64" s="124">
        <v>2</v>
      </c>
      <c r="AK64" s="124">
        <v>4</v>
      </c>
      <c r="AL64" s="124">
        <v>4</v>
      </c>
      <c r="AM64" s="124">
        <v>4</v>
      </c>
      <c r="AN64" s="124">
        <v>2</v>
      </c>
      <c r="AO64" s="124">
        <v>6</v>
      </c>
      <c r="AP64" s="124">
        <v>4</v>
      </c>
      <c r="AQ64" s="124">
        <v>4</v>
      </c>
      <c r="AR64" s="127"/>
      <c r="AS64" s="127"/>
      <c r="AT64" s="127"/>
      <c r="AU64" s="127"/>
      <c r="AV64" s="125"/>
      <c r="AW64" s="360">
        <f t="shared" si="9"/>
        <v>74</v>
      </c>
      <c r="AX64" s="160"/>
      <c r="AY64" s="160"/>
      <c r="AZ64" s="160"/>
      <c r="BA64" s="160"/>
      <c r="BB64" s="160"/>
      <c r="BC64" s="160"/>
      <c r="BD64" s="160"/>
      <c r="BE64" s="160"/>
      <c r="BF64" s="160"/>
      <c r="BG64" s="161"/>
      <c r="BH64" s="167">
        <f>SUM(E64:T64,Y64:AU64)</f>
        <v>130</v>
      </c>
    </row>
    <row r="65" spans="1:60" ht="33" customHeight="1">
      <c r="A65" s="592"/>
      <c r="B65" s="555"/>
      <c r="C65" s="553"/>
      <c r="D65" s="19" t="s">
        <v>89</v>
      </c>
      <c r="E65" s="68">
        <v>2</v>
      </c>
      <c r="F65" s="68">
        <v>2</v>
      </c>
      <c r="G65" s="68">
        <v>2</v>
      </c>
      <c r="H65" s="68">
        <v>2</v>
      </c>
      <c r="I65" s="68">
        <v>2</v>
      </c>
      <c r="J65" s="68">
        <v>2</v>
      </c>
      <c r="K65" s="68">
        <v>2</v>
      </c>
      <c r="L65" s="68">
        <v>2</v>
      </c>
      <c r="M65" s="68">
        <v>2</v>
      </c>
      <c r="N65" s="68">
        <v>2</v>
      </c>
      <c r="O65" s="68">
        <v>2</v>
      </c>
      <c r="P65" s="68">
        <v>2</v>
      </c>
      <c r="Q65" s="68">
        <v>2</v>
      </c>
      <c r="R65" s="68">
        <v>2</v>
      </c>
      <c r="S65" s="68"/>
      <c r="T65" s="68"/>
      <c r="U65" s="125"/>
      <c r="V65" s="129">
        <f>SUM(E65:T65)</f>
        <v>28</v>
      </c>
      <c r="W65" s="160"/>
      <c r="X65" s="160"/>
      <c r="Y65" s="68">
        <v>2</v>
      </c>
      <c r="Z65" s="68">
        <v>2</v>
      </c>
      <c r="AA65" s="68">
        <v>2</v>
      </c>
      <c r="AB65" s="68">
        <v>1</v>
      </c>
      <c r="AC65" s="68">
        <v>3</v>
      </c>
      <c r="AD65" s="68">
        <v>2</v>
      </c>
      <c r="AE65" s="68">
        <v>2</v>
      </c>
      <c r="AF65" s="68">
        <v>2</v>
      </c>
      <c r="AG65" s="68">
        <v>2</v>
      </c>
      <c r="AH65" s="68">
        <v>2</v>
      </c>
      <c r="AI65" s="68">
        <v>2</v>
      </c>
      <c r="AJ65" s="68">
        <v>1</v>
      </c>
      <c r="AK65" s="68">
        <v>2</v>
      </c>
      <c r="AL65" s="68">
        <v>2</v>
      </c>
      <c r="AM65" s="68">
        <v>2</v>
      </c>
      <c r="AN65" s="68">
        <v>1</v>
      </c>
      <c r="AO65" s="68">
        <v>3</v>
      </c>
      <c r="AP65" s="68">
        <v>2</v>
      </c>
      <c r="AQ65" s="68">
        <v>2</v>
      </c>
      <c r="AR65" s="127"/>
      <c r="AS65" s="127"/>
      <c r="AT65" s="127"/>
      <c r="AU65" s="127"/>
      <c r="AV65" s="125"/>
      <c r="AW65" s="404">
        <f t="shared" si="9"/>
        <v>37</v>
      </c>
      <c r="AX65" s="160"/>
      <c r="AY65" s="160"/>
      <c r="AZ65" s="160"/>
      <c r="BA65" s="160"/>
      <c r="BB65" s="160"/>
      <c r="BC65" s="160"/>
      <c r="BD65" s="160"/>
      <c r="BE65" s="160"/>
      <c r="BF65" s="160"/>
      <c r="BG65" s="161"/>
      <c r="BH65" s="170">
        <f>SUM(E65:T65,Y65:AU65)</f>
        <v>65</v>
      </c>
    </row>
    <row r="66" spans="1:60" ht="18.75" customHeight="1">
      <c r="A66" s="592"/>
      <c r="B66" s="614" t="s">
        <v>161</v>
      </c>
      <c r="C66" s="616" t="s">
        <v>162</v>
      </c>
      <c r="D66" s="16" t="s">
        <v>88</v>
      </c>
      <c r="E66" s="413">
        <v>2</v>
      </c>
      <c r="F66" s="413">
        <v>2</v>
      </c>
      <c r="G66" s="413">
        <v>2</v>
      </c>
      <c r="H66" s="413">
        <v>2</v>
      </c>
      <c r="I66" s="413">
        <v>2</v>
      </c>
      <c r="J66" s="413">
        <v>2</v>
      </c>
      <c r="K66" s="413">
        <v>2</v>
      </c>
      <c r="L66" s="413">
        <v>4</v>
      </c>
      <c r="M66" s="413">
        <v>2</v>
      </c>
      <c r="N66" s="413">
        <v>2</v>
      </c>
      <c r="O66" s="413">
        <v>2</v>
      </c>
      <c r="P66" s="413">
        <v>2</v>
      </c>
      <c r="Q66" s="413">
        <v>4</v>
      </c>
      <c r="R66" s="413">
        <v>2</v>
      </c>
      <c r="S66" s="78"/>
      <c r="T66" s="78"/>
      <c r="U66" s="145"/>
      <c r="V66" s="409">
        <f>SUM(E66:R66)</f>
        <v>32</v>
      </c>
      <c r="W66" s="173"/>
      <c r="X66" s="173"/>
      <c r="Y66" s="413">
        <v>2</v>
      </c>
      <c r="Z66" s="413">
        <v>2</v>
      </c>
      <c r="AA66" s="413">
        <v>2</v>
      </c>
      <c r="AB66" s="413">
        <v>2</v>
      </c>
      <c r="AC66" s="413">
        <v>2</v>
      </c>
      <c r="AD66" s="413">
        <v>2</v>
      </c>
      <c r="AE66" s="413">
        <v>2</v>
      </c>
      <c r="AF66" s="413">
        <v>2</v>
      </c>
      <c r="AG66" s="413">
        <v>2</v>
      </c>
      <c r="AH66" s="413">
        <v>2</v>
      </c>
      <c r="AI66" s="413">
        <v>4</v>
      </c>
      <c r="AJ66" s="413">
        <v>2</v>
      </c>
      <c r="AK66" s="413">
        <v>2</v>
      </c>
      <c r="AL66" s="413">
        <v>2</v>
      </c>
      <c r="AM66" s="413">
        <v>2</v>
      </c>
      <c r="AN66" s="413">
        <v>2</v>
      </c>
      <c r="AO66" s="413">
        <v>2</v>
      </c>
      <c r="AP66" s="413">
        <v>2</v>
      </c>
      <c r="AQ66" s="413">
        <v>2</v>
      </c>
      <c r="AR66" s="148"/>
      <c r="AS66" s="148"/>
      <c r="AT66" s="148"/>
      <c r="AU66" s="148"/>
      <c r="AV66" s="125"/>
      <c r="AW66" s="415">
        <f>SUM(Y66:AQ66)</f>
        <v>40</v>
      </c>
      <c r="AX66" s="160"/>
      <c r="AY66" s="160"/>
      <c r="AZ66" s="160"/>
      <c r="BA66" s="160"/>
      <c r="BB66" s="160"/>
      <c r="BC66" s="160"/>
      <c r="BD66" s="160"/>
      <c r="BE66" s="160"/>
      <c r="BF66" s="160"/>
      <c r="BG66" s="161"/>
      <c r="BH66" s="421">
        <f>SUM(V66,AW66)</f>
        <v>72</v>
      </c>
    </row>
    <row r="67" spans="1:60" ht="23.25" customHeight="1" thickBot="1">
      <c r="A67" s="592"/>
      <c r="B67" s="621"/>
      <c r="C67" s="622"/>
      <c r="D67" s="408" t="s">
        <v>89</v>
      </c>
      <c r="E67" s="133">
        <v>1</v>
      </c>
      <c r="F67" s="133">
        <v>1</v>
      </c>
      <c r="G67" s="133">
        <v>1</v>
      </c>
      <c r="H67" s="133">
        <v>1</v>
      </c>
      <c r="I67" s="133">
        <v>1</v>
      </c>
      <c r="J67" s="133">
        <v>1</v>
      </c>
      <c r="K67" s="133">
        <v>1</v>
      </c>
      <c r="L67" s="133">
        <v>2</v>
      </c>
      <c r="M67" s="133">
        <v>1</v>
      </c>
      <c r="N67" s="133">
        <v>1</v>
      </c>
      <c r="O67" s="133">
        <v>1</v>
      </c>
      <c r="P67" s="133">
        <v>1</v>
      </c>
      <c r="Q67" s="133">
        <v>2</v>
      </c>
      <c r="R67" s="133">
        <v>1</v>
      </c>
      <c r="S67" s="182"/>
      <c r="T67" s="182"/>
      <c r="U67" s="137"/>
      <c r="V67" s="135">
        <f>SUM(E67:T67)</f>
        <v>16</v>
      </c>
      <c r="W67" s="162"/>
      <c r="X67" s="162"/>
      <c r="Y67" s="134">
        <v>1</v>
      </c>
      <c r="Z67" s="134">
        <v>1</v>
      </c>
      <c r="AA67" s="134">
        <v>1</v>
      </c>
      <c r="AB67" s="134">
        <v>1</v>
      </c>
      <c r="AC67" s="134">
        <v>1</v>
      </c>
      <c r="AD67" s="134">
        <v>1</v>
      </c>
      <c r="AE67" s="134">
        <v>1</v>
      </c>
      <c r="AF67" s="134">
        <v>1</v>
      </c>
      <c r="AG67" s="134">
        <v>1</v>
      </c>
      <c r="AH67" s="134">
        <v>1</v>
      </c>
      <c r="AI67" s="134">
        <v>2</v>
      </c>
      <c r="AJ67" s="134">
        <v>1</v>
      </c>
      <c r="AK67" s="134">
        <v>1</v>
      </c>
      <c r="AL67" s="134">
        <v>1</v>
      </c>
      <c r="AM67" s="134">
        <v>1</v>
      </c>
      <c r="AN67" s="134">
        <v>1</v>
      </c>
      <c r="AO67" s="134">
        <v>1</v>
      </c>
      <c r="AP67" s="134">
        <v>1</v>
      </c>
      <c r="AQ67" s="134">
        <v>1</v>
      </c>
      <c r="AR67" s="142"/>
      <c r="AS67" s="142"/>
      <c r="AT67" s="142"/>
      <c r="AU67" s="142"/>
      <c r="AV67" s="334"/>
      <c r="AW67" s="416">
        <f aca="true" t="shared" si="33" ref="AW67:AW85">SUM(Y67:AU67)</f>
        <v>20</v>
      </c>
      <c r="AX67" s="410"/>
      <c r="AY67" s="410"/>
      <c r="AZ67" s="410"/>
      <c r="BA67" s="410"/>
      <c r="BB67" s="410"/>
      <c r="BC67" s="410"/>
      <c r="BD67" s="410"/>
      <c r="BE67" s="410"/>
      <c r="BF67" s="410"/>
      <c r="BG67" s="411"/>
      <c r="BH67" s="422">
        <f>SUM(V67,AW67)</f>
        <v>36</v>
      </c>
    </row>
    <row r="68" spans="1:60" ht="27" customHeight="1">
      <c r="A68" s="592"/>
      <c r="B68" s="609" t="s">
        <v>36</v>
      </c>
      <c r="C68" s="611" t="s">
        <v>163</v>
      </c>
      <c r="D68" s="176" t="s">
        <v>88</v>
      </c>
      <c r="E68" s="177">
        <f>SUM(E70,E78,E80,E82,E84)</f>
        <v>6</v>
      </c>
      <c r="F68" s="177">
        <f aca="true" t="shared" si="34" ref="F68:R68">SUM(F70,F78,F80,F82,F84)</f>
        <v>6</v>
      </c>
      <c r="G68" s="177">
        <f t="shared" si="34"/>
        <v>6</v>
      </c>
      <c r="H68" s="177">
        <f t="shared" si="34"/>
        <v>6</v>
      </c>
      <c r="I68" s="177">
        <f t="shared" si="34"/>
        <v>4</v>
      </c>
      <c r="J68" s="177">
        <f t="shared" si="34"/>
        <v>6</v>
      </c>
      <c r="K68" s="177">
        <f t="shared" si="34"/>
        <v>6</v>
      </c>
      <c r="L68" s="177">
        <f t="shared" si="34"/>
        <v>4</v>
      </c>
      <c r="M68" s="177">
        <f t="shared" si="34"/>
        <v>6</v>
      </c>
      <c r="N68" s="177">
        <f t="shared" si="34"/>
        <v>4</v>
      </c>
      <c r="O68" s="177">
        <f t="shared" si="34"/>
        <v>6</v>
      </c>
      <c r="P68" s="177">
        <f t="shared" si="34"/>
        <v>4</v>
      </c>
      <c r="Q68" s="177">
        <f t="shared" si="34"/>
        <v>4</v>
      </c>
      <c r="R68" s="177">
        <f t="shared" si="34"/>
        <v>2</v>
      </c>
      <c r="S68" s="177"/>
      <c r="T68" s="177"/>
      <c r="U68" s="149"/>
      <c r="V68" s="150">
        <f>SUM(V70,V78)</f>
        <v>142</v>
      </c>
      <c r="W68" s="157"/>
      <c r="X68" s="157"/>
      <c r="Y68" s="177">
        <v>4</v>
      </c>
      <c r="Z68" s="177">
        <v>2</v>
      </c>
      <c r="AA68" s="177">
        <f aca="true" t="shared" si="35" ref="AA68:AQ68">SUM(AA70,AA78,AA80,AA82,AA84)</f>
        <v>2</v>
      </c>
      <c r="AB68" s="177">
        <f t="shared" si="35"/>
        <v>2</v>
      </c>
      <c r="AC68" s="177">
        <f t="shared" si="35"/>
        <v>2</v>
      </c>
      <c r="AD68" s="177">
        <f t="shared" si="35"/>
        <v>4</v>
      </c>
      <c r="AE68" s="177">
        <f t="shared" si="35"/>
        <v>2</v>
      </c>
      <c r="AF68" s="177">
        <f t="shared" si="35"/>
        <v>2</v>
      </c>
      <c r="AG68" s="177">
        <f t="shared" si="35"/>
        <v>4</v>
      </c>
      <c r="AH68" s="177">
        <f t="shared" si="35"/>
        <v>2</v>
      </c>
      <c r="AI68" s="177">
        <f t="shared" si="35"/>
        <v>4</v>
      </c>
      <c r="AJ68" s="177">
        <f t="shared" si="35"/>
        <v>2</v>
      </c>
      <c r="AK68" s="177">
        <f t="shared" si="35"/>
        <v>2</v>
      </c>
      <c r="AL68" s="177">
        <f t="shared" si="35"/>
        <v>2</v>
      </c>
      <c r="AM68" s="177">
        <f t="shared" si="35"/>
        <v>2</v>
      </c>
      <c r="AN68" s="177">
        <f t="shared" si="35"/>
        <v>2</v>
      </c>
      <c r="AO68" s="177">
        <f t="shared" si="35"/>
        <v>2</v>
      </c>
      <c r="AP68" s="177">
        <f t="shared" si="35"/>
        <v>4</v>
      </c>
      <c r="AQ68" s="177">
        <f t="shared" si="35"/>
        <v>2</v>
      </c>
      <c r="AR68" s="178"/>
      <c r="AS68" s="178"/>
      <c r="AT68" s="178"/>
      <c r="AU68" s="178"/>
      <c r="AV68" s="125"/>
      <c r="AW68" s="141">
        <f>SUM(AW70,AW78,AW80,AW82,AW84)</f>
        <v>192</v>
      </c>
      <c r="AX68" s="160"/>
      <c r="AY68" s="160"/>
      <c r="AZ68" s="160"/>
      <c r="BA68" s="160"/>
      <c r="BB68" s="160"/>
      <c r="BC68" s="160"/>
      <c r="BD68" s="160"/>
      <c r="BE68" s="160"/>
      <c r="BF68" s="160"/>
      <c r="BG68" s="161"/>
      <c r="BH68" s="167">
        <f>SUM(E68:T68,Y68:AU68)</f>
        <v>118</v>
      </c>
    </row>
    <row r="69" spans="1:60" ht="27" customHeight="1">
      <c r="A69" s="592"/>
      <c r="B69" s="610"/>
      <c r="C69" s="612"/>
      <c r="D69" s="27" t="s">
        <v>89</v>
      </c>
      <c r="E69" s="168">
        <f>SUM(E71,E79,E81,E83,E85)</f>
        <v>3</v>
      </c>
      <c r="F69" s="168">
        <f aca="true" t="shared" si="36" ref="F69:R69">SUM(F71,F79,F81,F83,F85)</f>
        <v>3</v>
      </c>
      <c r="G69" s="168">
        <f t="shared" si="36"/>
        <v>3</v>
      </c>
      <c r="H69" s="168">
        <f t="shared" si="36"/>
        <v>3</v>
      </c>
      <c r="I69" s="168">
        <f t="shared" si="36"/>
        <v>2</v>
      </c>
      <c r="J69" s="168">
        <f t="shared" si="36"/>
        <v>3</v>
      </c>
      <c r="K69" s="168">
        <f t="shared" si="36"/>
        <v>3</v>
      </c>
      <c r="L69" s="168">
        <f t="shared" si="36"/>
        <v>2</v>
      </c>
      <c r="M69" s="168">
        <f t="shared" si="36"/>
        <v>3</v>
      </c>
      <c r="N69" s="168">
        <f t="shared" si="36"/>
        <v>2</v>
      </c>
      <c r="O69" s="168">
        <f t="shared" si="36"/>
        <v>3</v>
      </c>
      <c r="P69" s="168">
        <f t="shared" si="36"/>
        <v>2</v>
      </c>
      <c r="Q69" s="168">
        <f t="shared" si="36"/>
        <v>2</v>
      </c>
      <c r="R69" s="168">
        <f t="shared" si="36"/>
        <v>1</v>
      </c>
      <c r="S69" s="168"/>
      <c r="T69" s="168"/>
      <c r="U69" s="125"/>
      <c r="V69" s="129">
        <f>SUM(V71,V79)</f>
        <v>35</v>
      </c>
      <c r="W69" s="160"/>
      <c r="X69" s="160"/>
      <c r="Y69" s="168">
        <v>2</v>
      </c>
      <c r="Z69" s="168">
        <v>1</v>
      </c>
      <c r="AA69" s="168">
        <f aca="true" t="shared" si="37" ref="AA69:AQ69">SUM(AA71,AA79,AA81,AA83,AA85)</f>
        <v>1</v>
      </c>
      <c r="AB69" s="168">
        <f t="shared" si="37"/>
        <v>1</v>
      </c>
      <c r="AC69" s="168">
        <f t="shared" si="37"/>
        <v>1</v>
      </c>
      <c r="AD69" s="168">
        <f t="shared" si="37"/>
        <v>2</v>
      </c>
      <c r="AE69" s="168">
        <f t="shared" si="37"/>
        <v>1</v>
      </c>
      <c r="AF69" s="168">
        <f t="shared" si="37"/>
        <v>1</v>
      </c>
      <c r="AG69" s="168">
        <f t="shared" si="37"/>
        <v>2</v>
      </c>
      <c r="AH69" s="168">
        <f t="shared" si="37"/>
        <v>1</v>
      </c>
      <c r="AI69" s="168">
        <f t="shared" si="37"/>
        <v>2</v>
      </c>
      <c r="AJ69" s="168">
        <f t="shared" si="37"/>
        <v>1</v>
      </c>
      <c r="AK69" s="168">
        <f t="shared" si="37"/>
        <v>1</v>
      </c>
      <c r="AL69" s="168">
        <f t="shared" si="37"/>
        <v>1</v>
      </c>
      <c r="AM69" s="168">
        <f t="shared" si="37"/>
        <v>1</v>
      </c>
      <c r="AN69" s="168">
        <f t="shared" si="37"/>
        <v>1</v>
      </c>
      <c r="AO69" s="168">
        <f t="shared" si="37"/>
        <v>1</v>
      </c>
      <c r="AP69" s="168">
        <f t="shared" si="37"/>
        <v>2</v>
      </c>
      <c r="AQ69" s="168">
        <f t="shared" si="37"/>
        <v>1</v>
      </c>
      <c r="AR69" s="169"/>
      <c r="AS69" s="169"/>
      <c r="AT69" s="169"/>
      <c r="AU69" s="169"/>
      <c r="AV69" s="125"/>
      <c r="AW69" s="414">
        <f>SUM(AW71,AW79,AW81,AW83,AW85)</f>
        <v>24</v>
      </c>
      <c r="AX69" s="160"/>
      <c r="AY69" s="160"/>
      <c r="AZ69" s="160"/>
      <c r="BA69" s="160"/>
      <c r="BB69" s="160"/>
      <c r="BC69" s="160"/>
      <c r="BD69" s="160"/>
      <c r="BE69" s="160"/>
      <c r="BF69" s="160"/>
      <c r="BG69" s="161"/>
      <c r="BH69" s="170">
        <f>SUM(E69:T69,Y69:AU69)</f>
        <v>59</v>
      </c>
    </row>
    <row r="70" spans="1:60" ht="27" customHeight="1">
      <c r="A70" s="594"/>
      <c r="B70" s="554" t="s">
        <v>41</v>
      </c>
      <c r="C70" s="552" t="s">
        <v>164</v>
      </c>
      <c r="D70" s="16" t="s">
        <v>88</v>
      </c>
      <c r="E70" s="123">
        <v>6</v>
      </c>
      <c r="F70" s="123">
        <v>6</v>
      </c>
      <c r="G70" s="123">
        <v>6</v>
      </c>
      <c r="H70" s="123">
        <v>6</v>
      </c>
      <c r="I70" s="123">
        <v>4</v>
      </c>
      <c r="J70" s="123">
        <v>6</v>
      </c>
      <c r="K70" s="123">
        <v>6</v>
      </c>
      <c r="L70" s="123">
        <v>4</v>
      </c>
      <c r="M70" s="123">
        <v>6</v>
      </c>
      <c r="N70" s="123">
        <v>4</v>
      </c>
      <c r="O70" s="123">
        <v>6</v>
      </c>
      <c r="P70" s="123">
        <v>4</v>
      </c>
      <c r="Q70" s="123">
        <v>4</v>
      </c>
      <c r="R70" s="123">
        <v>2</v>
      </c>
      <c r="S70" s="123"/>
      <c r="T70" s="123"/>
      <c r="U70" s="125"/>
      <c r="V70" s="126">
        <f aca="true" t="shared" si="38" ref="V70:V77">SUM(E70:T70)</f>
        <v>70</v>
      </c>
      <c r="W70" s="160"/>
      <c r="X70" s="160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7"/>
      <c r="AS70" s="127"/>
      <c r="AT70" s="127"/>
      <c r="AU70" s="127"/>
      <c r="AV70" s="125"/>
      <c r="AW70" s="360">
        <f t="shared" si="33"/>
        <v>0</v>
      </c>
      <c r="AX70" s="160"/>
      <c r="AY70" s="160"/>
      <c r="AZ70" s="160"/>
      <c r="BA70" s="160"/>
      <c r="BB70" s="160"/>
      <c r="BC70" s="160"/>
      <c r="BD70" s="160"/>
      <c r="BE70" s="160"/>
      <c r="BF70" s="160"/>
      <c r="BG70" s="161"/>
      <c r="BH70" s="167">
        <f>SUM(E70:T70,Y70:AU70)</f>
        <v>70</v>
      </c>
    </row>
    <row r="71" spans="1:60" ht="23.25" customHeight="1">
      <c r="A71" s="35"/>
      <c r="B71" s="555"/>
      <c r="C71" s="553"/>
      <c r="D71" s="19" t="s">
        <v>89</v>
      </c>
      <c r="E71" s="68">
        <v>3</v>
      </c>
      <c r="F71" s="68">
        <v>3</v>
      </c>
      <c r="G71" s="68">
        <v>3</v>
      </c>
      <c r="H71" s="68">
        <v>3</v>
      </c>
      <c r="I71" s="68">
        <v>2</v>
      </c>
      <c r="J71" s="68">
        <v>3</v>
      </c>
      <c r="K71" s="68">
        <v>3</v>
      </c>
      <c r="L71" s="68">
        <v>2</v>
      </c>
      <c r="M71" s="68">
        <v>3</v>
      </c>
      <c r="N71" s="68">
        <v>2</v>
      </c>
      <c r="O71" s="68">
        <v>3</v>
      </c>
      <c r="P71" s="68">
        <v>2</v>
      </c>
      <c r="Q71" s="68">
        <v>2</v>
      </c>
      <c r="R71" s="68">
        <v>1</v>
      </c>
      <c r="S71" s="68"/>
      <c r="T71" s="68"/>
      <c r="U71" s="125"/>
      <c r="V71" s="129">
        <f t="shared" si="38"/>
        <v>35</v>
      </c>
      <c r="W71" s="160"/>
      <c r="X71" s="160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127"/>
      <c r="AS71" s="127"/>
      <c r="AT71" s="127"/>
      <c r="AU71" s="127"/>
      <c r="AV71" s="125"/>
      <c r="AW71" s="357">
        <f t="shared" si="33"/>
        <v>0</v>
      </c>
      <c r="AX71" s="160"/>
      <c r="AY71" s="160"/>
      <c r="AZ71" s="160"/>
      <c r="BA71" s="160"/>
      <c r="BB71" s="160"/>
      <c r="BC71" s="160"/>
      <c r="BD71" s="160"/>
      <c r="BE71" s="160"/>
      <c r="BF71" s="160"/>
      <c r="BG71" s="161"/>
      <c r="BH71" s="170">
        <f>SUM(E71:T71,Y71:AU71)</f>
        <v>35</v>
      </c>
    </row>
    <row r="72" spans="1:60" ht="19.5" customHeight="1" hidden="1">
      <c r="A72" s="525" t="s">
        <v>101</v>
      </c>
      <c r="B72" s="185" t="s">
        <v>44</v>
      </c>
      <c r="C72" s="186" t="s">
        <v>111</v>
      </c>
      <c r="D72" s="187" t="s">
        <v>88</v>
      </c>
      <c r="E72" s="188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45"/>
      <c r="V72" s="126">
        <f t="shared" si="38"/>
        <v>0</v>
      </c>
      <c r="W72" s="173"/>
      <c r="X72" s="173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48"/>
      <c r="AS72" s="148"/>
      <c r="AT72" s="148"/>
      <c r="AU72" s="148"/>
      <c r="AV72" s="145" t="s">
        <v>55</v>
      </c>
      <c r="AW72" s="360">
        <f t="shared" si="33"/>
        <v>0</v>
      </c>
      <c r="AX72" s="173"/>
      <c r="AY72" s="173"/>
      <c r="AZ72" s="173"/>
      <c r="BA72" s="173"/>
      <c r="BB72" s="173"/>
      <c r="BC72" s="173"/>
      <c r="BD72" s="173"/>
      <c r="BE72" s="173"/>
      <c r="BF72" s="173"/>
      <c r="BG72" s="343"/>
      <c r="BH72" s="167">
        <f aca="true" t="shared" si="39" ref="BH72:BH84">SUM(E72:T72,Y72:AU72)</f>
        <v>0</v>
      </c>
    </row>
    <row r="73" spans="1:60" ht="19.5" customHeight="1" hidden="1">
      <c r="A73" s="526"/>
      <c r="B73" s="179" t="s">
        <v>45</v>
      </c>
      <c r="C73" s="340" t="s">
        <v>43</v>
      </c>
      <c r="D73" s="180" t="s">
        <v>88</v>
      </c>
      <c r="E73" s="181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37"/>
      <c r="V73" s="183">
        <f t="shared" si="38"/>
        <v>0</v>
      </c>
      <c r="W73" s="162"/>
      <c r="X73" s="16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42"/>
      <c r="AS73" s="142"/>
      <c r="AT73" s="142"/>
      <c r="AU73" s="142"/>
      <c r="AV73" s="137"/>
      <c r="AW73" s="415">
        <f t="shared" si="33"/>
        <v>0</v>
      </c>
      <c r="AX73" s="162"/>
      <c r="AY73" s="162"/>
      <c r="AZ73" s="162"/>
      <c r="BA73" s="162"/>
      <c r="BB73" s="162"/>
      <c r="BC73" s="162"/>
      <c r="BD73" s="162"/>
      <c r="BE73" s="162"/>
      <c r="BF73" s="162"/>
      <c r="BG73" s="297"/>
      <c r="BH73" s="170">
        <f t="shared" si="39"/>
        <v>0</v>
      </c>
    </row>
    <row r="74" spans="1:60" ht="19.5" customHeight="1" hidden="1">
      <c r="A74" s="526"/>
      <c r="B74" s="620" t="s">
        <v>31</v>
      </c>
      <c r="C74" s="613" t="s">
        <v>102</v>
      </c>
      <c r="D74" s="226" t="s">
        <v>88</v>
      </c>
      <c r="E74" s="301">
        <f>SUM(E76,E88)</f>
        <v>8</v>
      </c>
      <c r="F74" s="301">
        <f aca="true" t="shared" si="40" ref="F74:R74">SUM(F76,F88)</f>
        <v>8</v>
      </c>
      <c r="G74" s="301">
        <f t="shared" si="40"/>
        <v>8</v>
      </c>
      <c r="H74" s="301">
        <f t="shared" si="40"/>
        <v>8</v>
      </c>
      <c r="I74" s="301">
        <f t="shared" si="40"/>
        <v>8</v>
      </c>
      <c r="J74" s="301">
        <f t="shared" si="40"/>
        <v>8</v>
      </c>
      <c r="K74" s="301">
        <f t="shared" si="40"/>
        <v>8</v>
      </c>
      <c r="L74" s="301">
        <f t="shared" si="40"/>
        <v>8</v>
      </c>
      <c r="M74" s="301">
        <f t="shared" si="40"/>
        <v>8</v>
      </c>
      <c r="N74" s="301">
        <f t="shared" si="40"/>
        <v>8</v>
      </c>
      <c r="O74" s="301">
        <f t="shared" si="40"/>
        <v>8</v>
      </c>
      <c r="P74" s="301">
        <f t="shared" si="40"/>
        <v>8</v>
      </c>
      <c r="Q74" s="301">
        <f t="shared" si="40"/>
        <v>10</v>
      </c>
      <c r="R74" s="301">
        <f t="shared" si="40"/>
        <v>8</v>
      </c>
      <c r="S74" s="301"/>
      <c r="T74" s="301"/>
      <c r="U74" s="140"/>
      <c r="V74" s="228">
        <f t="shared" si="38"/>
        <v>114</v>
      </c>
      <c r="W74" s="164"/>
      <c r="X74" s="164"/>
      <c r="Y74" s="301">
        <f aca="true" t="shared" si="41" ref="Y74:AQ74">SUM(Y76,Y88)</f>
        <v>6</v>
      </c>
      <c r="Z74" s="301">
        <f t="shared" si="41"/>
        <v>4</v>
      </c>
      <c r="AA74" s="301">
        <f t="shared" si="41"/>
        <v>6</v>
      </c>
      <c r="AB74" s="301">
        <f t="shared" si="41"/>
        <v>4</v>
      </c>
      <c r="AC74" s="301">
        <f t="shared" si="41"/>
        <v>6</v>
      </c>
      <c r="AD74" s="301">
        <f t="shared" si="41"/>
        <v>4</v>
      </c>
      <c r="AE74" s="301">
        <f t="shared" si="41"/>
        <v>6</v>
      </c>
      <c r="AF74" s="301">
        <f t="shared" si="41"/>
        <v>4</v>
      </c>
      <c r="AG74" s="301">
        <f t="shared" si="41"/>
        <v>6</v>
      </c>
      <c r="AH74" s="301">
        <f t="shared" si="41"/>
        <v>4</v>
      </c>
      <c r="AI74" s="301">
        <f t="shared" si="41"/>
        <v>6</v>
      </c>
      <c r="AJ74" s="301">
        <f t="shared" si="41"/>
        <v>2</v>
      </c>
      <c r="AK74" s="301">
        <f t="shared" si="41"/>
        <v>6</v>
      </c>
      <c r="AL74" s="301">
        <f t="shared" si="41"/>
        <v>6</v>
      </c>
      <c r="AM74" s="301">
        <f t="shared" si="41"/>
        <v>6</v>
      </c>
      <c r="AN74" s="301">
        <f t="shared" si="41"/>
        <v>6</v>
      </c>
      <c r="AO74" s="301">
        <f t="shared" si="41"/>
        <v>6</v>
      </c>
      <c r="AP74" s="301">
        <f t="shared" si="41"/>
        <v>6</v>
      </c>
      <c r="AQ74" s="301">
        <f t="shared" si="41"/>
        <v>6</v>
      </c>
      <c r="AR74" s="293">
        <f>SUM(AR76,AR88)</f>
        <v>0</v>
      </c>
      <c r="AS74" s="293">
        <f>SUM(AS76,AS88)</f>
        <v>36</v>
      </c>
      <c r="AT74" s="293">
        <f>SUM(AT76,AT88)</f>
        <v>36</v>
      </c>
      <c r="AU74" s="293">
        <f>SUM(AU76,AU88)</f>
        <v>36</v>
      </c>
      <c r="AV74" s="140" t="s">
        <v>105</v>
      </c>
      <c r="AW74" s="360">
        <f t="shared" si="33"/>
        <v>208</v>
      </c>
      <c r="AX74" s="164"/>
      <c r="AY74" s="164"/>
      <c r="AZ74" s="164"/>
      <c r="BA74" s="164"/>
      <c r="BB74" s="164"/>
      <c r="BC74" s="164"/>
      <c r="BD74" s="164"/>
      <c r="BE74" s="164"/>
      <c r="BF74" s="164"/>
      <c r="BG74" s="165"/>
      <c r="BH74" s="167">
        <f t="shared" si="39"/>
        <v>322</v>
      </c>
    </row>
    <row r="75" spans="1:60" ht="19.5" customHeight="1" hidden="1">
      <c r="A75" s="526"/>
      <c r="B75" s="610"/>
      <c r="C75" s="612"/>
      <c r="D75" s="27" t="s">
        <v>89</v>
      </c>
      <c r="E75" s="168">
        <f>E77</f>
        <v>4</v>
      </c>
      <c r="F75" s="168">
        <f aca="true" t="shared" si="42" ref="F75:R75">F77</f>
        <v>4</v>
      </c>
      <c r="G75" s="168">
        <f t="shared" si="42"/>
        <v>4</v>
      </c>
      <c r="H75" s="168">
        <f t="shared" si="42"/>
        <v>4</v>
      </c>
      <c r="I75" s="168">
        <f t="shared" si="42"/>
        <v>4</v>
      </c>
      <c r="J75" s="168">
        <f t="shared" si="42"/>
        <v>4</v>
      </c>
      <c r="K75" s="168">
        <f t="shared" si="42"/>
        <v>4</v>
      </c>
      <c r="L75" s="168">
        <f t="shared" si="42"/>
        <v>4</v>
      </c>
      <c r="M75" s="168">
        <f t="shared" si="42"/>
        <v>4</v>
      </c>
      <c r="N75" s="168">
        <f t="shared" si="42"/>
        <v>4</v>
      </c>
      <c r="O75" s="168">
        <f t="shared" si="42"/>
        <v>4</v>
      </c>
      <c r="P75" s="168">
        <f t="shared" si="42"/>
        <v>4</v>
      </c>
      <c r="Q75" s="168">
        <f t="shared" si="42"/>
        <v>5</v>
      </c>
      <c r="R75" s="168">
        <f t="shared" si="42"/>
        <v>4</v>
      </c>
      <c r="S75" s="168"/>
      <c r="T75" s="168"/>
      <c r="U75" s="125"/>
      <c r="V75" s="129">
        <f t="shared" si="38"/>
        <v>57</v>
      </c>
      <c r="W75" s="160"/>
      <c r="X75" s="160"/>
      <c r="Y75" s="168">
        <f aca="true" t="shared" si="43" ref="Y75:AQ75">Y77</f>
        <v>3</v>
      </c>
      <c r="Z75" s="168">
        <f t="shared" si="43"/>
        <v>2</v>
      </c>
      <c r="AA75" s="168">
        <f t="shared" si="43"/>
        <v>3</v>
      </c>
      <c r="AB75" s="168">
        <f t="shared" si="43"/>
        <v>2</v>
      </c>
      <c r="AC75" s="168">
        <f t="shared" si="43"/>
        <v>3</v>
      </c>
      <c r="AD75" s="168">
        <f t="shared" si="43"/>
        <v>2</v>
      </c>
      <c r="AE75" s="168">
        <f t="shared" si="43"/>
        <v>3</v>
      </c>
      <c r="AF75" s="168">
        <f t="shared" si="43"/>
        <v>2</v>
      </c>
      <c r="AG75" s="168">
        <f t="shared" si="43"/>
        <v>3</v>
      </c>
      <c r="AH75" s="168">
        <f t="shared" si="43"/>
        <v>2</v>
      </c>
      <c r="AI75" s="168">
        <f t="shared" si="43"/>
        <v>3</v>
      </c>
      <c r="AJ75" s="168">
        <f t="shared" si="43"/>
        <v>1</v>
      </c>
      <c r="AK75" s="168">
        <f t="shared" si="43"/>
        <v>3</v>
      </c>
      <c r="AL75" s="168">
        <f t="shared" si="43"/>
        <v>3</v>
      </c>
      <c r="AM75" s="168">
        <f t="shared" si="43"/>
        <v>3</v>
      </c>
      <c r="AN75" s="168">
        <f t="shared" si="43"/>
        <v>3</v>
      </c>
      <c r="AO75" s="168">
        <f t="shared" si="43"/>
        <v>3</v>
      </c>
      <c r="AP75" s="168">
        <f t="shared" si="43"/>
        <v>3</v>
      </c>
      <c r="AQ75" s="168">
        <f t="shared" si="43"/>
        <v>3</v>
      </c>
      <c r="AR75" s="169">
        <f>AR77</f>
        <v>0</v>
      </c>
      <c r="AS75" s="169">
        <f>AS77</f>
        <v>0</v>
      </c>
      <c r="AT75" s="169">
        <f>AT77</f>
        <v>0</v>
      </c>
      <c r="AU75" s="169">
        <f>AU77</f>
        <v>0</v>
      </c>
      <c r="AV75" s="125"/>
      <c r="AW75" s="415">
        <f t="shared" si="33"/>
        <v>50</v>
      </c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  <c r="BH75" s="170">
        <f t="shared" si="39"/>
        <v>107</v>
      </c>
    </row>
    <row r="76" spans="1:60" ht="12.75" customHeight="1" hidden="1">
      <c r="A76" s="526"/>
      <c r="B76" s="554" t="s">
        <v>32</v>
      </c>
      <c r="C76" s="552" t="s">
        <v>33</v>
      </c>
      <c r="D76" s="16" t="s">
        <v>88</v>
      </c>
      <c r="E76" s="123">
        <v>8</v>
      </c>
      <c r="F76" s="123">
        <v>8</v>
      </c>
      <c r="G76" s="123">
        <v>8</v>
      </c>
      <c r="H76" s="123">
        <v>8</v>
      </c>
      <c r="I76" s="123">
        <v>8</v>
      </c>
      <c r="J76" s="123">
        <v>8</v>
      </c>
      <c r="K76" s="123">
        <v>8</v>
      </c>
      <c r="L76" s="123">
        <v>8</v>
      </c>
      <c r="M76" s="123">
        <v>8</v>
      </c>
      <c r="N76" s="123">
        <v>8</v>
      </c>
      <c r="O76" s="123">
        <v>8</v>
      </c>
      <c r="P76" s="123">
        <v>8</v>
      </c>
      <c r="Q76" s="123">
        <v>10</v>
      </c>
      <c r="R76" s="123">
        <v>8</v>
      </c>
      <c r="S76" s="123"/>
      <c r="T76" s="123"/>
      <c r="U76" s="125" t="s">
        <v>55</v>
      </c>
      <c r="V76" s="126">
        <f t="shared" si="38"/>
        <v>114</v>
      </c>
      <c r="W76" s="160"/>
      <c r="X76" s="160"/>
      <c r="Y76" s="124">
        <v>6</v>
      </c>
      <c r="Z76" s="124">
        <v>4</v>
      </c>
      <c r="AA76" s="124">
        <v>6</v>
      </c>
      <c r="AB76" s="124">
        <v>4</v>
      </c>
      <c r="AC76" s="124">
        <v>6</v>
      </c>
      <c r="AD76" s="124">
        <v>4</v>
      </c>
      <c r="AE76" s="124">
        <v>6</v>
      </c>
      <c r="AF76" s="124">
        <v>4</v>
      </c>
      <c r="AG76" s="124">
        <v>6</v>
      </c>
      <c r="AH76" s="124">
        <v>4</v>
      </c>
      <c r="AI76" s="124">
        <v>6</v>
      </c>
      <c r="AJ76" s="124">
        <v>2</v>
      </c>
      <c r="AK76" s="124">
        <v>6</v>
      </c>
      <c r="AL76" s="124">
        <v>6</v>
      </c>
      <c r="AM76" s="124">
        <v>6</v>
      </c>
      <c r="AN76" s="124">
        <v>6</v>
      </c>
      <c r="AO76" s="124">
        <v>6</v>
      </c>
      <c r="AP76" s="124">
        <v>6</v>
      </c>
      <c r="AQ76" s="124">
        <v>6</v>
      </c>
      <c r="AR76" s="127"/>
      <c r="AS76" s="127"/>
      <c r="AT76" s="127"/>
      <c r="AU76" s="127"/>
      <c r="AV76" s="125" t="s">
        <v>51</v>
      </c>
      <c r="AW76" s="360">
        <f t="shared" si="33"/>
        <v>100</v>
      </c>
      <c r="AX76" s="160"/>
      <c r="AY76" s="160"/>
      <c r="AZ76" s="160"/>
      <c r="BA76" s="160"/>
      <c r="BB76" s="160"/>
      <c r="BC76" s="160"/>
      <c r="BD76" s="160"/>
      <c r="BE76" s="160"/>
      <c r="BF76" s="160"/>
      <c r="BG76" s="161"/>
      <c r="BH76" s="167">
        <f t="shared" si="39"/>
        <v>214</v>
      </c>
    </row>
    <row r="77" spans="1:60" ht="12.75" customHeight="1" hidden="1">
      <c r="A77" s="526"/>
      <c r="B77" s="555"/>
      <c r="C77" s="553"/>
      <c r="D77" s="19" t="s">
        <v>89</v>
      </c>
      <c r="E77" s="68">
        <v>4</v>
      </c>
      <c r="F77" s="68">
        <v>4</v>
      </c>
      <c r="G77" s="68">
        <v>4</v>
      </c>
      <c r="H77" s="68">
        <v>4</v>
      </c>
      <c r="I77" s="68">
        <v>4</v>
      </c>
      <c r="J77" s="68">
        <v>4</v>
      </c>
      <c r="K77" s="68">
        <v>4</v>
      </c>
      <c r="L77" s="68">
        <v>4</v>
      </c>
      <c r="M77" s="68">
        <v>4</v>
      </c>
      <c r="N77" s="68">
        <v>4</v>
      </c>
      <c r="O77" s="68">
        <v>4</v>
      </c>
      <c r="P77" s="68">
        <v>4</v>
      </c>
      <c r="Q77" s="68">
        <v>5</v>
      </c>
      <c r="R77" s="68">
        <v>4</v>
      </c>
      <c r="S77" s="68"/>
      <c r="T77" s="68"/>
      <c r="U77" s="125"/>
      <c r="V77" s="129">
        <f t="shared" si="38"/>
        <v>57</v>
      </c>
      <c r="W77" s="160"/>
      <c r="X77" s="160"/>
      <c r="Y77" s="68">
        <v>3</v>
      </c>
      <c r="Z77" s="68">
        <v>2</v>
      </c>
      <c r="AA77" s="68">
        <v>3</v>
      </c>
      <c r="AB77" s="68">
        <v>2</v>
      </c>
      <c r="AC77" s="68">
        <v>3</v>
      </c>
      <c r="AD77" s="68">
        <v>2</v>
      </c>
      <c r="AE77" s="68">
        <v>3</v>
      </c>
      <c r="AF77" s="68">
        <v>2</v>
      </c>
      <c r="AG77" s="68">
        <v>3</v>
      </c>
      <c r="AH77" s="68">
        <v>2</v>
      </c>
      <c r="AI77" s="68">
        <v>3</v>
      </c>
      <c r="AJ77" s="68">
        <v>1</v>
      </c>
      <c r="AK77" s="68">
        <v>3</v>
      </c>
      <c r="AL77" s="68">
        <v>3</v>
      </c>
      <c r="AM77" s="68">
        <v>3</v>
      </c>
      <c r="AN77" s="68">
        <v>3</v>
      </c>
      <c r="AO77" s="68">
        <v>3</v>
      </c>
      <c r="AP77" s="68">
        <v>3</v>
      </c>
      <c r="AQ77" s="68">
        <v>3</v>
      </c>
      <c r="AR77" s="127"/>
      <c r="AS77" s="127"/>
      <c r="AT77" s="127"/>
      <c r="AU77" s="127"/>
      <c r="AV77" s="125"/>
      <c r="AW77" s="415">
        <f t="shared" si="33"/>
        <v>50</v>
      </c>
      <c r="AX77" s="160"/>
      <c r="AY77" s="160"/>
      <c r="AZ77" s="160"/>
      <c r="BA77" s="160"/>
      <c r="BB77" s="160"/>
      <c r="BC77" s="160"/>
      <c r="BD77" s="160"/>
      <c r="BE77" s="160"/>
      <c r="BF77" s="160"/>
      <c r="BG77" s="161"/>
      <c r="BH77" s="170">
        <f t="shared" si="39"/>
        <v>107</v>
      </c>
    </row>
    <row r="78" spans="1:60" ht="27" customHeight="1">
      <c r="A78" s="526"/>
      <c r="B78" s="554" t="s">
        <v>165</v>
      </c>
      <c r="C78" s="552" t="s">
        <v>166</v>
      </c>
      <c r="D78" s="16" t="s">
        <v>88</v>
      </c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4">
        <v>36</v>
      </c>
      <c r="T78" s="124">
        <v>36</v>
      </c>
      <c r="U78" s="125"/>
      <c r="V78" s="126">
        <f>SUM(S78:T78)</f>
        <v>72</v>
      </c>
      <c r="W78" s="160"/>
      <c r="X78" s="160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7"/>
      <c r="AS78" s="127"/>
      <c r="AT78" s="127"/>
      <c r="AU78" s="127"/>
      <c r="AV78" s="125"/>
      <c r="AW78" s="360">
        <f t="shared" si="33"/>
        <v>0</v>
      </c>
      <c r="AX78" s="160"/>
      <c r="AY78" s="160"/>
      <c r="AZ78" s="160"/>
      <c r="BA78" s="160"/>
      <c r="BB78" s="160"/>
      <c r="BC78" s="160"/>
      <c r="BD78" s="160"/>
      <c r="BE78" s="160"/>
      <c r="BF78" s="160"/>
      <c r="BG78" s="161"/>
      <c r="BH78" s="167">
        <f t="shared" si="39"/>
        <v>72</v>
      </c>
    </row>
    <row r="79" spans="1:60" ht="30.75" customHeight="1">
      <c r="A79" s="526"/>
      <c r="B79" s="555"/>
      <c r="C79" s="553"/>
      <c r="D79" s="19" t="s">
        <v>89</v>
      </c>
      <c r="E79" s="429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124"/>
      <c r="T79" s="124"/>
      <c r="U79" s="125"/>
      <c r="V79" s="129">
        <f>SUM(E79:R79)</f>
        <v>0</v>
      </c>
      <c r="W79" s="160"/>
      <c r="X79" s="160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7"/>
      <c r="AS79" s="127"/>
      <c r="AT79" s="127"/>
      <c r="AU79" s="127"/>
      <c r="AV79" s="125"/>
      <c r="AW79" s="357">
        <f t="shared" si="33"/>
        <v>0</v>
      </c>
      <c r="AX79" s="160"/>
      <c r="AY79" s="160"/>
      <c r="AZ79" s="160"/>
      <c r="BA79" s="160"/>
      <c r="BB79" s="160"/>
      <c r="BC79" s="160"/>
      <c r="BD79" s="160"/>
      <c r="BE79" s="160"/>
      <c r="BF79" s="160"/>
      <c r="BG79" s="161"/>
      <c r="BH79" s="170">
        <f t="shared" si="39"/>
        <v>0</v>
      </c>
    </row>
    <row r="80" spans="1:60" ht="30.75" customHeight="1">
      <c r="A80" s="526"/>
      <c r="B80" s="614" t="s">
        <v>167</v>
      </c>
      <c r="C80" s="616" t="s">
        <v>168</v>
      </c>
      <c r="D80" s="16" t="s">
        <v>88</v>
      </c>
      <c r="E80" s="123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5"/>
      <c r="V80" s="126">
        <f aca="true" t="shared" si="44" ref="V80:V85">SUM(E80:R80)</f>
        <v>0</v>
      </c>
      <c r="W80" s="160"/>
      <c r="X80" s="160"/>
      <c r="Y80" s="124">
        <v>2</v>
      </c>
      <c r="Z80" s="124">
        <v>4</v>
      </c>
      <c r="AA80" s="124">
        <v>2</v>
      </c>
      <c r="AB80" s="124">
        <v>2</v>
      </c>
      <c r="AC80" s="124">
        <v>2</v>
      </c>
      <c r="AD80" s="124">
        <v>4</v>
      </c>
      <c r="AE80" s="124">
        <v>2</v>
      </c>
      <c r="AF80" s="124">
        <v>2</v>
      </c>
      <c r="AG80" s="124">
        <v>4</v>
      </c>
      <c r="AH80" s="124">
        <v>2</v>
      </c>
      <c r="AI80" s="124">
        <v>4</v>
      </c>
      <c r="AJ80" s="124">
        <v>2</v>
      </c>
      <c r="AK80" s="124">
        <v>2</v>
      </c>
      <c r="AL80" s="124">
        <v>2</v>
      </c>
      <c r="AM80" s="124">
        <v>2</v>
      </c>
      <c r="AN80" s="124">
        <v>2</v>
      </c>
      <c r="AO80" s="124">
        <v>2</v>
      </c>
      <c r="AP80" s="124">
        <v>4</v>
      </c>
      <c r="AQ80" s="124">
        <v>2</v>
      </c>
      <c r="AR80" s="127"/>
      <c r="AS80" s="127"/>
      <c r="AT80" s="127"/>
      <c r="AU80" s="127"/>
      <c r="AV80" s="125"/>
      <c r="AW80" s="360">
        <f t="shared" si="33"/>
        <v>48</v>
      </c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167">
        <f t="shared" si="39"/>
        <v>48</v>
      </c>
    </row>
    <row r="81" spans="1:60" ht="30.75" customHeight="1">
      <c r="A81" s="526"/>
      <c r="B81" s="615"/>
      <c r="C81" s="617"/>
      <c r="D81" s="19" t="s">
        <v>89</v>
      </c>
      <c r="E81" s="123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5"/>
      <c r="V81" s="129">
        <f t="shared" si="44"/>
        <v>0</v>
      </c>
      <c r="W81" s="160"/>
      <c r="X81" s="160"/>
      <c r="Y81" s="69">
        <v>1</v>
      </c>
      <c r="Z81" s="69">
        <v>2</v>
      </c>
      <c r="AA81" s="69">
        <v>1</v>
      </c>
      <c r="AB81" s="69">
        <v>1</v>
      </c>
      <c r="AC81" s="69">
        <v>1</v>
      </c>
      <c r="AD81" s="69">
        <v>2</v>
      </c>
      <c r="AE81" s="69">
        <v>1</v>
      </c>
      <c r="AF81" s="69">
        <v>1</v>
      </c>
      <c r="AG81" s="69">
        <v>2</v>
      </c>
      <c r="AH81" s="69">
        <v>1</v>
      </c>
      <c r="AI81" s="69">
        <v>2</v>
      </c>
      <c r="AJ81" s="69">
        <v>1</v>
      </c>
      <c r="AK81" s="69">
        <v>1</v>
      </c>
      <c r="AL81" s="69">
        <v>1</v>
      </c>
      <c r="AM81" s="69">
        <v>1</v>
      </c>
      <c r="AN81" s="69">
        <v>1</v>
      </c>
      <c r="AO81" s="69">
        <v>1</v>
      </c>
      <c r="AP81" s="69">
        <v>2</v>
      </c>
      <c r="AQ81" s="69">
        <v>1</v>
      </c>
      <c r="AR81" s="127"/>
      <c r="AS81" s="127"/>
      <c r="AT81" s="127"/>
      <c r="AU81" s="127"/>
      <c r="AV81" s="125"/>
      <c r="AW81" s="357">
        <f t="shared" si="33"/>
        <v>24</v>
      </c>
      <c r="AX81" s="160"/>
      <c r="AY81" s="160"/>
      <c r="AZ81" s="160"/>
      <c r="BA81" s="160"/>
      <c r="BB81" s="160"/>
      <c r="BC81" s="160"/>
      <c r="BD81" s="160"/>
      <c r="BE81" s="160"/>
      <c r="BF81" s="160"/>
      <c r="BG81" s="161"/>
      <c r="BH81" s="170">
        <f t="shared" si="39"/>
        <v>24</v>
      </c>
    </row>
    <row r="82" spans="1:60" ht="30.75" customHeight="1">
      <c r="A82" s="526"/>
      <c r="B82" s="554" t="s">
        <v>169</v>
      </c>
      <c r="C82" s="552" t="s">
        <v>170</v>
      </c>
      <c r="D82" s="16" t="s">
        <v>88</v>
      </c>
      <c r="E82" s="123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5"/>
      <c r="V82" s="126">
        <f t="shared" si="44"/>
        <v>0</v>
      </c>
      <c r="W82" s="160"/>
      <c r="X82" s="160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7">
        <v>36</v>
      </c>
      <c r="AS82" s="127">
        <v>36</v>
      </c>
      <c r="AT82" s="127"/>
      <c r="AU82" s="127"/>
      <c r="AV82" s="125"/>
      <c r="AW82" s="360">
        <f>SUM(AR82:AS82)</f>
        <v>72</v>
      </c>
      <c r="AX82" s="160"/>
      <c r="AY82" s="160"/>
      <c r="AZ82" s="160"/>
      <c r="BA82" s="160"/>
      <c r="BB82" s="160"/>
      <c r="BC82" s="160"/>
      <c r="BD82" s="160"/>
      <c r="BE82" s="160"/>
      <c r="BF82" s="160"/>
      <c r="BG82" s="161"/>
      <c r="BH82" s="167">
        <f t="shared" si="39"/>
        <v>72</v>
      </c>
    </row>
    <row r="83" spans="1:60" ht="30.75" customHeight="1">
      <c r="A83" s="526"/>
      <c r="B83" s="555"/>
      <c r="C83" s="553"/>
      <c r="D83" s="19" t="s">
        <v>89</v>
      </c>
      <c r="E83" s="123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5"/>
      <c r="V83" s="129">
        <f t="shared" si="44"/>
        <v>0</v>
      </c>
      <c r="W83" s="160"/>
      <c r="X83" s="160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131"/>
      <c r="AS83" s="127"/>
      <c r="AT83" s="127"/>
      <c r="AU83" s="127"/>
      <c r="AV83" s="125"/>
      <c r="AW83" s="357">
        <f t="shared" si="33"/>
        <v>0</v>
      </c>
      <c r="AX83" s="160"/>
      <c r="AY83" s="160"/>
      <c r="AZ83" s="160"/>
      <c r="BA83" s="160"/>
      <c r="BB83" s="160"/>
      <c r="BC83" s="160"/>
      <c r="BD83" s="160"/>
      <c r="BE83" s="160"/>
      <c r="BF83" s="160"/>
      <c r="BG83" s="161"/>
      <c r="BH83" s="170">
        <f t="shared" si="39"/>
        <v>0</v>
      </c>
    </row>
    <row r="84" spans="1:60" ht="27" customHeight="1">
      <c r="A84" s="526"/>
      <c r="B84" s="554" t="s">
        <v>171</v>
      </c>
      <c r="C84" s="552" t="s">
        <v>163</v>
      </c>
      <c r="D84" s="16" t="s">
        <v>88</v>
      </c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5"/>
      <c r="V84" s="126">
        <f t="shared" si="44"/>
        <v>0</v>
      </c>
      <c r="W84" s="160"/>
      <c r="X84" s="160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7"/>
      <c r="AS84" s="127"/>
      <c r="AT84" s="127">
        <v>36</v>
      </c>
      <c r="AU84" s="127">
        <v>36</v>
      </c>
      <c r="AV84" s="125"/>
      <c r="AW84" s="360">
        <f>SUM(AT84:AU84)</f>
        <v>72</v>
      </c>
      <c r="AX84" s="160"/>
      <c r="AY84" s="160"/>
      <c r="AZ84" s="160"/>
      <c r="BA84" s="160"/>
      <c r="BB84" s="160"/>
      <c r="BC84" s="160"/>
      <c r="BD84" s="160"/>
      <c r="BE84" s="160"/>
      <c r="BF84" s="160"/>
      <c r="BG84" s="161"/>
      <c r="BH84" s="167">
        <f t="shared" si="39"/>
        <v>72</v>
      </c>
    </row>
    <row r="85" spans="1:60" ht="27" customHeight="1">
      <c r="A85" s="526"/>
      <c r="B85" s="555"/>
      <c r="C85" s="553"/>
      <c r="D85" s="19" t="s">
        <v>89</v>
      </c>
      <c r="E85" s="123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5"/>
      <c r="V85" s="129">
        <f t="shared" si="44"/>
        <v>0</v>
      </c>
      <c r="W85" s="160"/>
      <c r="X85" s="160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127"/>
      <c r="AS85" s="127"/>
      <c r="AT85" s="127"/>
      <c r="AU85" s="127"/>
      <c r="AV85" s="125"/>
      <c r="AW85" s="357">
        <f t="shared" si="33"/>
        <v>0</v>
      </c>
      <c r="AX85" s="160"/>
      <c r="AY85" s="160"/>
      <c r="AZ85" s="160"/>
      <c r="BA85" s="160"/>
      <c r="BB85" s="160"/>
      <c r="BC85" s="160"/>
      <c r="BD85" s="160"/>
      <c r="BE85" s="160"/>
      <c r="BF85" s="160"/>
      <c r="BG85" s="161"/>
      <c r="BH85" s="167"/>
    </row>
    <row r="86" spans="1:60" ht="12.75" customHeight="1" hidden="1">
      <c r="A86" s="526"/>
      <c r="B86" s="554"/>
      <c r="C86" s="552"/>
      <c r="D86" s="16" t="s">
        <v>88</v>
      </c>
      <c r="E86" s="123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5"/>
      <c r="V86" s="124"/>
      <c r="W86" s="160"/>
      <c r="X86" s="160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7"/>
      <c r="AS86" s="127"/>
      <c r="AT86" s="127"/>
      <c r="AU86" s="127"/>
      <c r="AV86" s="125"/>
      <c r="AW86" s="171"/>
      <c r="AX86" s="160"/>
      <c r="AY86" s="160"/>
      <c r="AZ86" s="160"/>
      <c r="BA86" s="160"/>
      <c r="BB86" s="160"/>
      <c r="BC86" s="160"/>
      <c r="BD86" s="160"/>
      <c r="BE86" s="160"/>
      <c r="BF86" s="160"/>
      <c r="BG86" s="161"/>
      <c r="BH86" s="172"/>
    </row>
    <row r="87" spans="1:60" ht="12.75" customHeight="1" hidden="1">
      <c r="A87" s="526"/>
      <c r="B87" s="555"/>
      <c r="C87" s="553"/>
      <c r="D87" s="16" t="s">
        <v>89</v>
      </c>
      <c r="E87" s="123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5"/>
      <c r="V87" s="124"/>
      <c r="W87" s="160"/>
      <c r="X87" s="160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7"/>
      <c r="AS87" s="127"/>
      <c r="AT87" s="127"/>
      <c r="AU87" s="127"/>
      <c r="AV87" s="125"/>
      <c r="AW87" s="171"/>
      <c r="AX87" s="160"/>
      <c r="AY87" s="160"/>
      <c r="AZ87" s="160"/>
      <c r="BA87" s="160"/>
      <c r="BB87" s="160"/>
      <c r="BC87" s="160"/>
      <c r="BD87" s="160"/>
      <c r="BE87" s="160"/>
      <c r="BF87" s="160"/>
      <c r="BG87" s="161"/>
      <c r="BH87" s="172"/>
    </row>
    <row r="88" spans="1:60" ht="12.75" customHeight="1" hidden="1">
      <c r="A88" s="526"/>
      <c r="B88" s="185" t="s">
        <v>46</v>
      </c>
      <c r="C88" s="186" t="s">
        <v>37</v>
      </c>
      <c r="D88" s="16" t="s">
        <v>88</v>
      </c>
      <c r="E88" s="123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45"/>
      <c r="V88" s="175"/>
      <c r="W88" s="173"/>
      <c r="X88" s="173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48"/>
      <c r="AS88" s="148">
        <v>36</v>
      </c>
      <c r="AT88" s="148">
        <v>36</v>
      </c>
      <c r="AU88" s="148">
        <v>36</v>
      </c>
      <c r="AV88" s="145" t="s">
        <v>54</v>
      </c>
      <c r="AW88" s="291">
        <f>SUM(Y88:AU88)</f>
        <v>108</v>
      </c>
      <c r="AX88" s="173"/>
      <c r="AY88" s="173"/>
      <c r="AZ88" s="173"/>
      <c r="BA88" s="173"/>
      <c r="BB88" s="173"/>
      <c r="BC88" s="173"/>
      <c r="BD88" s="173"/>
      <c r="BE88" s="173"/>
      <c r="BF88" s="173"/>
      <c r="BG88" s="190"/>
      <c r="BH88" s="292">
        <f>SUM(E88:T88,Y88:AU88)</f>
        <v>108</v>
      </c>
    </row>
    <row r="89" spans="1:60" ht="12.75" customHeight="1" hidden="1">
      <c r="A89" s="526"/>
      <c r="B89" s="185" t="s">
        <v>47</v>
      </c>
      <c r="C89" s="186"/>
      <c r="D89" s="187" t="s">
        <v>88</v>
      </c>
      <c r="E89" s="188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37"/>
      <c r="V89" s="189"/>
      <c r="W89" s="162"/>
      <c r="X89" s="162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42"/>
      <c r="AS89" s="142"/>
      <c r="AT89" s="142"/>
      <c r="AU89" s="142"/>
      <c r="AV89" s="137"/>
      <c r="AW89" s="189"/>
      <c r="AX89" s="162"/>
      <c r="AY89" s="162"/>
      <c r="AZ89" s="162"/>
      <c r="BA89" s="162"/>
      <c r="BB89" s="162"/>
      <c r="BC89" s="162"/>
      <c r="BD89" s="162"/>
      <c r="BE89" s="162"/>
      <c r="BF89" s="162"/>
      <c r="BG89" s="297"/>
      <c r="BH89" s="298"/>
    </row>
    <row r="90" spans="1:60" ht="12.75" customHeight="1" hidden="1">
      <c r="A90" s="526"/>
      <c r="B90" s="566" t="s">
        <v>90</v>
      </c>
      <c r="C90" s="567"/>
      <c r="D90" s="568"/>
      <c r="E90" s="177">
        <f aca="true" t="shared" si="45" ref="E90:R90">SUM(E8,E20,E30,E36)</f>
        <v>36</v>
      </c>
      <c r="F90" s="177">
        <f t="shared" si="45"/>
        <v>36</v>
      </c>
      <c r="G90" s="177">
        <f t="shared" si="45"/>
        <v>36</v>
      </c>
      <c r="H90" s="177">
        <f t="shared" si="45"/>
        <v>36</v>
      </c>
      <c r="I90" s="177">
        <f t="shared" si="45"/>
        <v>36</v>
      </c>
      <c r="J90" s="177">
        <f t="shared" si="45"/>
        <v>36</v>
      </c>
      <c r="K90" s="177">
        <f t="shared" si="45"/>
        <v>36</v>
      </c>
      <c r="L90" s="177">
        <f t="shared" si="45"/>
        <v>36</v>
      </c>
      <c r="M90" s="177">
        <f t="shared" si="45"/>
        <v>36</v>
      </c>
      <c r="N90" s="177">
        <f t="shared" si="45"/>
        <v>36</v>
      </c>
      <c r="O90" s="177">
        <f t="shared" si="45"/>
        <v>36</v>
      </c>
      <c r="P90" s="177">
        <f t="shared" si="45"/>
        <v>36</v>
      </c>
      <c r="Q90" s="177">
        <f t="shared" si="45"/>
        <v>36</v>
      </c>
      <c r="R90" s="177">
        <f t="shared" si="45"/>
        <v>36</v>
      </c>
      <c r="S90" s="177"/>
      <c r="T90" s="177"/>
      <c r="U90" s="140" t="s">
        <v>112</v>
      </c>
      <c r="V90" s="191">
        <f>SUM(E90:T90)</f>
        <v>504</v>
      </c>
      <c r="W90" s="164"/>
      <c r="X90" s="164"/>
      <c r="Y90" s="177">
        <f aca="true" t="shared" si="46" ref="Y90:AU90">SUM(Y8,Y20,Y30,Y36)</f>
        <v>36</v>
      </c>
      <c r="Z90" s="177">
        <f t="shared" si="46"/>
        <v>36</v>
      </c>
      <c r="AA90" s="177">
        <f t="shared" si="46"/>
        <v>36</v>
      </c>
      <c r="AB90" s="177">
        <f t="shared" si="46"/>
        <v>36</v>
      </c>
      <c r="AC90" s="177">
        <f t="shared" si="46"/>
        <v>36</v>
      </c>
      <c r="AD90" s="177">
        <f t="shared" si="46"/>
        <v>36</v>
      </c>
      <c r="AE90" s="177">
        <f t="shared" si="46"/>
        <v>36</v>
      </c>
      <c r="AF90" s="177">
        <f t="shared" si="46"/>
        <v>36</v>
      </c>
      <c r="AG90" s="177">
        <f t="shared" si="46"/>
        <v>36</v>
      </c>
      <c r="AH90" s="177">
        <f t="shared" si="46"/>
        <v>36</v>
      </c>
      <c r="AI90" s="177">
        <f t="shared" si="46"/>
        <v>36</v>
      </c>
      <c r="AJ90" s="177">
        <f t="shared" si="46"/>
        <v>36</v>
      </c>
      <c r="AK90" s="177">
        <f t="shared" si="46"/>
        <v>36</v>
      </c>
      <c r="AL90" s="177">
        <f t="shared" si="46"/>
        <v>36</v>
      </c>
      <c r="AM90" s="177">
        <f t="shared" si="46"/>
        <v>36</v>
      </c>
      <c r="AN90" s="177">
        <f t="shared" si="46"/>
        <v>36</v>
      </c>
      <c r="AO90" s="177">
        <f t="shared" si="46"/>
        <v>36</v>
      </c>
      <c r="AP90" s="177">
        <f t="shared" si="46"/>
        <v>36</v>
      </c>
      <c r="AQ90" s="177">
        <f t="shared" si="46"/>
        <v>36</v>
      </c>
      <c r="AR90" s="293">
        <f t="shared" si="46"/>
        <v>0</v>
      </c>
      <c r="AS90" s="293">
        <f t="shared" si="46"/>
        <v>0</v>
      </c>
      <c r="AT90" s="293">
        <f t="shared" si="46"/>
        <v>0</v>
      </c>
      <c r="AU90" s="293">
        <f t="shared" si="46"/>
        <v>0</v>
      </c>
      <c r="AV90" s="140" t="s">
        <v>114</v>
      </c>
      <c r="AW90" s="294">
        <f>SUM(Y90:AU90)</f>
        <v>684</v>
      </c>
      <c r="AX90" s="164"/>
      <c r="AY90" s="164"/>
      <c r="AZ90" s="164"/>
      <c r="BA90" s="164"/>
      <c r="BB90" s="164"/>
      <c r="BC90" s="164"/>
      <c r="BD90" s="164"/>
      <c r="BE90" s="164"/>
      <c r="BF90" s="164"/>
      <c r="BG90" s="295"/>
      <c r="BH90" s="296">
        <f>SUM(V90,AW90)</f>
        <v>1188</v>
      </c>
    </row>
    <row r="91" spans="1:60" ht="12.75" customHeight="1" hidden="1">
      <c r="A91" s="526"/>
      <c r="B91" s="569" t="s">
        <v>91</v>
      </c>
      <c r="C91" s="570"/>
      <c r="D91" s="571"/>
      <c r="E91" s="168">
        <f aca="true" t="shared" si="47" ref="E91:R91">SUM(E9,E21,E31,E37)</f>
        <v>18</v>
      </c>
      <c r="F91" s="168">
        <f t="shared" si="47"/>
        <v>18</v>
      </c>
      <c r="G91" s="168">
        <f t="shared" si="47"/>
        <v>18</v>
      </c>
      <c r="H91" s="168">
        <f t="shared" si="47"/>
        <v>18</v>
      </c>
      <c r="I91" s="168">
        <f t="shared" si="47"/>
        <v>18</v>
      </c>
      <c r="J91" s="168">
        <f t="shared" si="47"/>
        <v>18</v>
      </c>
      <c r="K91" s="168">
        <f t="shared" si="47"/>
        <v>18</v>
      </c>
      <c r="L91" s="168">
        <f t="shared" si="47"/>
        <v>18</v>
      </c>
      <c r="M91" s="168">
        <f t="shared" si="47"/>
        <v>19</v>
      </c>
      <c r="N91" s="168">
        <f t="shared" si="47"/>
        <v>18</v>
      </c>
      <c r="O91" s="168">
        <f t="shared" si="47"/>
        <v>18</v>
      </c>
      <c r="P91" s="168">
        <f t="shared" si="47"/>
        <v>17</v>
      </c>
      <c r="Q91" s="168">
        <f t="shared" si="47"/>
        <v>18</v>
      </c>
      <c r="R91" s="168">
        <f t="shared" si="47"/>
        <v>18</v>
      </c>
      <c r="S91" s="168"/>
      <c r="T91" s="168"/>
      <c r="U91" s="290"/>
      <c r="V91" s="273">
        <f>SUM(E91:T91)</f>
        <v>252</v>
      </c>
      <c r="W91" s="160"/>
      <c r="X91" s="160"/>
      <c r="Y91" s="168">
        <f aca="true" t="shared" si="48" ref="Y91:AU91">SUM(Y9,Y21,Y31,Y37)</f>
        <v>19</v>
      </c>
      <c r="Z91" s="168">
        <f t="shared" si="48"/>
        <v>18</v>
      </c>
      <c r="AA91" s="168">
        <f t="shared" si="48"/>
        <v>18</v>
      </c>
      <c r="AB91" s="168">
        <f t="shared" si="48"/>
        <v>18</v>
      </c>
      <c r="AC91" s="168">
        <f t="shared" si="48"/>
        <v>17</v>
      </c>
      <c r="AD91" s="168">
        <f t="shared" si="48"/>
        <v>18</v>
      </c>
      <c r="AE91" s="168">
        <f t="shared" si="48"/>
        <v>18</v>
      </c>
      <c r="AF91" s="168">
        <f t="shared" si="48"/>
        <v>19</v>
      </c>
      <c r="AG91" s="168">
        <f t="shared" si="48"/>
        <v>18</v>
      </c>
      <c r="AH91" s="168">
        <f t="shared" si="48"/>
        <v>18</v>
      </c>
      <c r="AI91" s="168">
        <f t="shared" si="48"/>
        <v>18</v>
      </c>
      <c r="AJ91" s="168">
        <f t="shared" si="48"/>
        <v>18</v>
      </c>
      <c r="AK91" s="168">
        <f t="shared" si="48"/>
        <v>18</v>
      </c>
      <c r="AL91" s="168">
        <f t="shared" si="48"/>
        <v>18</v>
      </c>
      <c r="AM91" s="168">
        <f t="shared" si="48"/>
        <v>19</v>
      </c>
      <c r="AN91" s="168">
        <f t="shared" si="48"/>
        <v>18</v>
      </c>
      <c r="AO91" s="168">
        <f t="shared" si="48"/>
        <v>17</v>
      </c>
      <c r="AP91" s="168">
        <f t="shared" si="48"/>
        <v>17</v>
      </c>
      <c r="AQ91" s="168">
        <f t="shared" si="48"/>
        <v>18</v>
      </c>
      <c r="AR91" s="169">
        <f t="shared" si="48"/>
        <v>0</v>
      </c>
      <c r="AS91" s="169">
        <f t="shared" si="48"/>
        <v>0</v>
      </c>
      <c r="AT91" s="169">
        <f t="shared" si="48"/>
        <v>0</v>
      </c>
      <c r="AU91" s="169">
        <f t="shared" si="48"/>
        <v>0</v>
      </c>
      <c r="AV91" s="125"/>
      <c r="AW91" s="299">
        <f>SUM(Y91:AU91)</f>
        <v>342</v>
      </c>
      <c r="AX91" s="160"/>
      <c r="AY91" s="160"/>
      <c r="AZ91" s="160"/>
      <c r="BA91" s="160"/>
      <c r="BB91" s="160"/>
      <c r="BC91" s="160"/>
      <c r="BD91" s="160"/>
      <c r="BE91" s="160"/>
      <c r="BF91" s="160"/>
      <c r="BG91" s="2"/>
      <c r="BH91" s="300">
        <f>SUM(V91,AW91)</f>
        <v>594</v>
      </c>
    </row>
    <row r="92" spans="1:60" ht="13.5" thickBot="1">
      <c r="A92" s="527"/>
      <c r="B92" s="572" t="s">
        <v>92</v>
      </c>
      <c r="C92" s="573"/>
      <c r="D92" s="574"/>
      <c r="E92" s="192">
        <f aca="true" t="shared" si="49" ref="E92:R92">SUM(E8,E20,E30,E36)</f>
        <v>36</v>
      </c>
      <c r="F92" s="192">
        <f t="shared" si="49"/>
        <v>36</v>
      </c>
      <c r="G92" s="192">
        <f t="shared" si="49"/>
        <v>36</v>
      </c>
      <c r="H92" s="192">
        <f t="shared" si="49"/>
        <v>36</v>
      </c>
      <c r="I92" s="192">
        <f t="shared" si="49"/>
        <v>36</v>
      </c>
      <c r="J92" s="192">
        <f t="shared" si="49"/>
        <v>36</v>
      </c>
      <c r="K92" s="192">
        <f t="shared" si="49"/>
        <v>36</v>
      </c>
      <c r="L92" s="192">
        <f t="shared" si="49"/>
        <v>36</v>
      </c>
      <c r="M92" s="192">
        <f t="shared" si="49"/>
        <v>36</v>
      </c>
      <c r="N92" s="192">
        <f t="shared" si="49"/>
        <v>36</v>
      </c>
      <c r="O92" s="192">
        <f t="shared" si="49"/>
        <v>36</v>
      </c>
      <c r="P92" s="192">
        <f t="shared" si="49"/>
        <v>36</v>
      </c>
      <c r="Q92" s="192">
        <f t="shared" si="49"/>
        <v>36</v>
      </c>
      <c r="R92" s="192">
        <f t="shared" si="49"/>
        <v>36</v>
      </c>
      <c r="S92" s="192">
        <f>S78</f>
        <v>36</v>
      </c>
      <c r="T92" s="192">
        <f>T78</f>
        <v>36</v>
      </c>
      <c r="U92" s="137"/>
      <c r="V92" s="184">
        <f>SUM(V8,V20,V30,V36,V78)</f>
        <v>576</v>
      </c>
      <c r="W92" s="162"/>
      <c r="X92" s="162"/>
      <c r="Y92" s="192">
        <f aca="true" t="shared" si="50" ref="Y92:AQ92">SUM(Y8,Y20,Y30,Y36)</f>
        <v>36</v>
      </c>
      <c r="Z92" s="192">
        <f t="shared" si="50"/>
        <v>36</v>
      </c>
      <c r="AA92" s="192">
        <f t="shared" si="50"/>
        <v>36</v>
      </c>
      <c r="AB92" s="192">
        <f t="shared" si="50"/>
        <v>36</v>
      </c>
      <c r="AC92" s="192">
        <f t="shared" si="50"/>
        <v>36</v>
      </c>
      <c r="AD92" s="192">
        <f t="shared" si="50"/>
        <v>36</v>
      </c>
      <c r="AE92" s="192">
        <f t="shared" si="50"/>
        <v>36</v>
      </c>
      <c r="AF92" s="192">
        <f t="shared" si="50"/>
        <v>36</v>
      </c>
      <c r="AG92" s="192">
        <f t="shared" si="50"/>
        <v>36</v>
      </c>
      <c r="AH92" s="192">
        <f t="shared" si="50"/>
        <v>36</v>
      </c>
      <c r="AI92" s="192">
        <f t="shared" si="50"/>
        <v>36</v>
      </c>
      <c r="AJ92" s="192">
        <f t="shared" si="50"/>
        <v>36</v>
      </c>
      <c r="AK92" s="192">
        <f t="shared" si="50"/>
        <v>36</v>
      </c>
      <c r="AL92" s="192">
        <f t="shared" si="50"/>
        <v>36</v>
      </c>
      <c r="AM92" s="192">
        <f t="shared" si="50"/>
        <v>36</v>
      </c>
      <c r="AN92" s="192">
        <f t="shared" si="50"/>
        <v>36</v>
      </c>
      <c r="AO92" s="192">
        <f t="shared" si="50"/>
        <v>36</v>
      </c>
      <c r="AP92" s="192">
        <f t="shared" si="50"/>
        <v>36</v>
      </c>
      <c r="AQ92" s="192">
        <f t="shared" si="50"/>
        <v>36</v>
      </c>
      <c r="AR92" s="193">
        <f>AR82</f>
        <v>36</v>
      </c>
      <c r="AS92" s="193">
        <f>AS82</f>
        <v>36</v>
      </c>
      <c r="AT92" s="193">
        <f>AT84</f>
        <v>36</v>
      </c>
      <c r="AU92" s="193">
        <f>AU84</f>
        <v>36</v>
      </c>
      <c r="AV92" s="137"/>
      <c r="AW92" s="194">
        <f>SUM(AW8,AW20,AW30,AW36,AW82,AW84)</f>
        <v>828</v>
      </c>
      <c r="AX92" s="162"/>
      <c r="AY92" s="162"/>
      <c r="AZ92" s="162"/>
      <c r="BA92" s="162"/>
      <c r="BB92" s="162"/>
      <c r="BC92" s="162"/>
      <c r="BD92" s="162"/>
      <c r="BE92" s="162"/>
      <c r="BF92" s="162"/>
      <c r="BG92" s="163"/>
      <c r="BH92" s="195">
        <f>SUM(V92,AW92)</f>
        <v>1404</v>
      </c>
    </row>
    <row r="93" ht="13.5" customHeight="1">
      <c r="A93" s="528"/>
    </row>
    <row r="94" ht="24.75" customHeight="1">
      <c r="A94" s="528"/>
    </row>
    <row r="95" ht="24.75" customHeight="1">
      <c r="A95" s="528"/>
    </row>
    <row r="96" ht="24.75" customHeight="1">
      <c r="A96" s="528"/>
    </row>
  </sheetData>
  <sheetProtection/>
  <mergeCells count="101">
    <mergeCell ref="B66:B67"/>
    <mergeCell ref="C66:C67"/>
    <mergeCell ref="B16:B17"/>
    <mergeCell ref="C16:C17"/>
    <mergeCell ref="B48:B49"/>
    <mergeCell ref="C48:C49"/>
    <mergeCell ref="B58:B59"/>
    <mergeCell ref="C58:C59"/>
    <mergeCell ref="B50:B51"/>
    <mergeCell ref="C50:C51"/>
    <mergeCell ref="B91:D91"/>
    <mergeCell ref="B92:D92"/>
    <mergeCell ref="B82:B83"/>
    <mergeCell ref="C82:C83"/>
    <mergeCell ref="B60:B61"/>
    <mergeCell ref="C60:C61"/>
    <mergeCell ref="B64:B65"/>
    <mergeCell ref="C64:C65"/>
    <mergeCell ref="B90:D90"/>
    <mergeCell ref="B74:B75"/>
    <mergeCell ref="C86:C87"/>
    <mergeCell ref="C74:C75"/>
    <mergeCell ref="B86:B87"/>
    <mergeCell ref="B76:B77"/>
    <mergeCell ref="C76:C77"/>
    <mergeCell ref="B78:B79"/>
    <mergeCell ref="C78:C79"/>
    <mergeCell ref="B80:B81"/>
    <mergeCell ref="C80:C81"/>
    <mergeCell ref="B68:B69"/>
    <mergeCell ref="C68:C69"/>
    <mergeCell ref="B70:B71"/>
    <mergeCell ref="C70:C71"/>
    <mergeCell ref="B84:B85"/>
    <mergeCell ref="C84:C85"/>
    <mergeCell ref="B54:B55"/>
    <mergeCell ref="C54:C55"/>
    <mergeCell ref="B40:B41"/>
    <mergeCell ref="C40:C41"/>
    <mergeCell ref="B56:B57"/>
    <mergeCell ref="C56:C57"/>
    <mergeCell ref="B62:B63"/>
    <mergeCell ref="C62:C63"/>
    <mergeCell ref="B42:B43"/>
    <mergeCell ref="C42:C43"/>
    <mergeCell ref="B44:B45"/>
    <mergeCell ref="C44:C45"/>
    <mergeCell ref="B46:B47"/>
    <mergeCell ref="C46:C47"/>
    <mergeCell ref="B52:B53"/>
    <mergeCell ref="C52:C53"/>
    <mergeCell ref="B38:B39"/>
    <mergeCell ref="C38:C39"/>
    <mergeCell ref="B34:B35"/>
    <mergeCell ref="C34:C35"/>
    <mergeCell ref="B32:B33"/>
    <mergeCell ref="C32:C33"/>
    <mergeCell ref="B24:B25"/>
    <mergeCell ref="B36:B37"/>
    <mergeCell ref="C36:C37"/>
    <mergeCell ref="C24:C25"/>
    <mergeCell ref="C10:C11"/>
    <mergeCell ref="C14:C15"/>
    <mergeCell ref="C28:C29"/>
    <mergeCell ref="B20:B21"/>
    <mergeCell ref="C20:C21"/>
    <mergeCell ref="B22:B23"/>
    <mergeCell ref="A8:A70"/>
    <mergeCell ref="B8:B9"/>
    <mergeCell ref="C8:C9"/>
    <mergeCell ref="B12:B13"/>
    <mergeCell ref="C12:C13"/>
    <mergeCell ref="B30:B31"/>
    <mergeCell ref="C30:C31"/>
    <mergeCell ref="B26:B27"/>
    <mergeCell ref="C26:C27"/>
    <mergeCell ref="B28:B29"/>
    <mergeCell ref="C22:C23"/>
    <mergeCell ref="B10:B11"/>
    <mergeCell ref="B14:B15"/>
    <mergeCell ref="B18:B19"/>
    <mergeCell ref="C18:C19"/>
    <mergeCell ref="X3:AA3"/>
    <mergeCell ref="F3:H3"/>
    <mergeCell ref="BC3:BF3"/>
    <mergeCell ref="BH3:BH7"/>
    <mergeCell ref="E4:BG4"/>
    <mergeCell ref="E6:BG6"/>
    <mergeCell ref="N3:Q3"/>
    <mergeCell ref="S3:U3"/>
    <mergeCell ref="AT3:AV3"/>
    <mergeCell ref="AC3:AE3"/>
    <mergeCell ref="AO3:AR3"/>
    <mergeCell ref="A3:A7"/>
    <mergeCell ref="B3:B7"/>
    <mergeCell ref="C3:C7"/>
    <mergeCell ref="D3:D7"/>
    <mergeCell ref="AY3:BB3"/>
    <mergeCell ref="AG3:AI3"/>
    <mergeCell ref="AK3:AM3"/>
    <mergeCell ref="J3:M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6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73"/>
  <sheetViews>
    <sheetView zoomScalePageLayoutView="0" workbookViewId="0" topLeftCell="A28">
      <selection activeCell="S3" sqref="S3:U3"/>
    </sheetView>
  </sheetViews>
  <sheetFormatPr defaultColWidth="20.875" defaultRowHeight="12.75"/>
  <cols>
    <col min="1" max="1" width="2.875" style="0" customWidth="1"/>
    <col min="2" max="2" width="9.75390625" style="0" customWidth="1"/>
    <col min="3" max="3" width="22.75390625" style="0" customWidth="1"/>
    <col min="4" max="4" width="9.125" style="0" customWidth="1"/>
    <col min="5" max="21" width="3.25390625" style="0" customWidth="1"/>
    <col min="22" max="22" width="4.75390625" style="0" customWidth="1"/>
    <col min="23" max="24" width="2.75390625" style="0" customWidth="1"/>
    <col min="25" max="49" width="3.25390625" style="0" customWidth="1"/>
    <col min="50" max="50" width="4.75390625" style="0" customWidth="1"/>
    <col min="51" max="58" width="2.75390625" style="0" customWidth="1"/>
    <col min="59" max="59" width="6.75390625" style="0" customWidth="1"/>
    <col min="60" max="253" width="9.125" style="0" customWidth="1"/>
    <col min="254" max="254" width="2.875" style="0" customWidth="1"/>
    <col min="255" max="16384" width="9.75390625" style="0" customWidth="1"/>
  </cols>
  <sheetData>
    <row r="1" ht="15">
      <c r="B1" s="4" t="s">
        <v>75</v>
      </c>
    </row>
    <row r="2" spans="2:18" ht="15.75" thickBot="1">
      <c r="B2" s="4" t="s">
        <v>103</v>
      </c>
      <c r="C2" s="5" t="s">
        <v>216</v>
      </c>
      <c r="D2" s="5" t="s">
        <v>217</v>
      </c>
      <c r="R2" s="351"/>
    </row>
    <row r="3" spans="1:59" ht="64.5" customHeight="1">
      <c r="A3" s="534" t="s">
        <v>58</v>
      </c>
      <c r="B3" s="537" t="s">
        <v>0</v>
      </c>
      <c r="C3" s="540" t="s">
        <v>76</v>
      </c>
      <c r="D3" s="543" t="s">
        <v>77</v>
      </c>
      <c r="E3" s="30" t="s">
        <v>115</v>
      </c>
      <c r="F3" s="533" t="s">
        <v>59</v>
      </c>
      <c r="G3" s="533"/>
      <c r="H3" s="533"/>
      <c r="I3" s="31" t="s">
        <v>140</v>
      </c>
      <c r="J3" s="532" t="s">
        <v>60</v>
      </c>
      <c r="K3" s="532"/>
      <c r="L3" s="532"/>
      <c r="M3" s="532"/>
      <c r="N3" s="580" t="s">
        <v>61</v>
      </c>
      <c r="O3" s="581"/>
      <c r="P3" s="581"/>
      <c r="Q3" s="582"/>
      <c r="R3" s="350" t="s">
        <v>141</v>
      </c>
      <c r="S3" s="581" t="s">
        <v>62</v>
      </c>
      <c r="T3" s="581"/>
      <c r="U3" s="582"/>
      <c r="V3" s="8" t="s">
        <v>78</v>
      </c>
      <c r="W3" s="7" t="s">
        <v>118</v>
      </c>
      <c r="X3" s="532" t="s">
        <v>63</v>
      </c>
      <c r="Y3" s="532"/>
      <c r="Z3" s="532"/>
      <c r="AA3" s="532"/>
      <c r="AB3" s="7" t="s">
        <v>119</v>
      </c>
      <c r="AC3" s="532" t="s">
        <v>64</v>
      </c>
      <c r="AD3" s="532"/>
      <c r="AE3" s="532"/>
      <c r="AF3" s="7" t="s">
        <v>142</v>
      </c>
      <c r="AG3" s="638" t="s">
        <v>65</v>
      </c>
      <c r="AH3" s="638"/>
      <c r="AI3" s="638"/>
      <c r="AJ3" s="7" t="s">
        <v>121</v>
      </c>
      <c r="AK3" s="580" t="s">
        <v>66</v>
      </c>
      <c r="AL3" s="581"/>
      <c r="AM3" s="582"/>
      <c r="AN3" s="7" t="s">
        <v>122</v>
      </c>
      <c r="AO3" s="580" t="s">
        <v>67</v>
      </c>
      <c r="AP3" s="581"/>
      <c r="AQ3" s="581"/>
      <c r="AR3" s="582"/>
      <c r="AS3" s="7" t="s">
        <v>143</v>
      </c>
      <c r="AT3" s="630" t="s">
        <v>68</v>
      </c>
      <c r="AU3" s="630"/>
      <c r="AV3" s="630"/>
      <c r="AW3" s="7" t="s">
        <v>123</v>
      </c>
      <c r="AX3" s="8" t="s">
        <v>78</v>
      </c>
      <c r="AY3" s="581" t="s">
        <v>69</v>
      </c>
      <c r="AZ3" s="581"/>
      <c r="BA3" s="582"/>
      <c r="BB3" s="532" t="s">
        <v>70</v>
      </c>
      <c r="BC3" s="532"/>
      <c r="BD3" s="532"/>
      <c r="BE3" s="532"/>
      <c r="BF3" s="114"/>
      <c r="BG3" s="546" t="s">
        <v>84</v>
      </c>
    </row>
    <row r="4" spans="1:59" ht="12.75">
      <c r="A4" s="535"/>
      <c r="B4" s="538"/>
      <c r="C4" s="541"/>
      <c r="D4" s="716"/>
      <c r="E4" s="578" t="s">
        <v>85</v>
      </c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  <c r="AQ4" s="578"/>
      <c r="AR4" s="578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717"/>
    </row>
    <row r="5" spans="1:59" ht="12.75">
      <c r="A5" s="535"/>
      <c r="B5" s="538"/>
      <c r="C5" s="541"/>
      <c r="D5" s="544"/>
      <c r="E5" s="1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2">
        <v>49</v>
      </c>
      <c r="T5" s="32">
        <v>50</v>
      </c>
      <c r="U5" s="32">
        <v>51</v>
      </c>
      <c r="V5" s="11"/>
      <c r="W5" s="32">
        <v>52</v>
      </c>
      <c r="X5" s="32">
        <v>1</v>
      </c>
      <c r="Y5" s="32">
        <v>2</v>
      </c>
      <c r="Z5" s="32">
        <v>3</v>
      </c>
      <c r="AA5" s="32">
        <v>4</v>
      </c>
      <c r="AB5" s="32">
        <v>5</v>
      </c>
      <c r="AC5" s="32">
        <v>6</v>
      </c>
      <c r="AD5" s="32">
        <v>7</v>
      </c>
      <c r="AE5" s="32">
        <v>8</v>
      </c>
      <c r="AF5" s="32">
        <v>9</v>
      </c>
      <c r="AG5" s="32">
        <v>10</v>
      </c>
      <c r="AH5" s="33">
        <v>11</v>
      </c>
      <c r="AI5" s="32">
        <v>12</v>
      </c>
      <c r="AJ5" s="32">
        <v>13</v>
      </c>
      <c r="AK5" s="32">
        <v>14</v>
      </c>
      <c r="AL5" s="32">
        <v>15</v>
      </c>
      <c r="AM5" s="32">
        <v>16</v>
      </c>
      <c r="AN5" s="32">
        <v>17</v>
      </c>
      <c r="AO5" s="32">
        <v>18</v>
      </c>
      <c r="AP5" s="32">
        <v>19</v>
      </c>
      <c r="AQ5" s="32">
        <v>20</v>
      </c>
      <c r="AR5" s="32">
        <v>21</v>
      </c>
      <c r="AS5" s="32">
        <v>22</v>
      </c>
      <c r="AT5" s="32">
        <v>23</v>
      </c>
      <c r="AU5" s="32">
        <v>24</v>
      </c>
      <c r="AV5" s="32">
        <v>25</v>
      </c>
      <c r="AW5" s="32">
        <v>26</v>
      </c>
      <c r="AX5" s="11"/>
      <c r="AY5" s="32">
        <v>27</v>
      </c>
      <c r="AZ5" s="32">
        <v>28</v>
      </c>
      <c r="BA5" s="32">
        <v>29</v>
      </c>
      <c r="BB5" s="32">
        <v>30</v>
      </c>
      <c r="BC5" s="32">
        <v>31</v>
      </c>
      <c r="BD5" s="32">
        <v>32</v>
      </c>
      <c r="BE5" s="32">
        <v>33</v>
      </c>
      <c r="BF5" s="32">
        <v>34</v>
      </c>
      <c r="BG5" s="547"/>
    </row>
    <row r="6" spans="1:59" ht="12.75">
      <c r="A6" s="535"/>
      <c r="B6" s="538"/>
      <c r="C6" s="541"/>
      <c r="D6" s="544"/>
      <c r="E6" s="577" t="s">
        <v>86</v>
      </c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637"/>
      <c r="BG6" s="547"/>
    </row>
    <row r="7" spans="1:59" ht="13.5" thickBot="1">
      <c r="A7" s="536"/>
      <c r="B7" s="539"/>
      <c r="C7" s="542"/>
      <c r="D7" s="545"/>
      <c r="E7" s="303">
        <v>1</v>
      </c>
      <c r="F7" s="304">
        <v>2</v>
      </c>
      <c r="G7" s="304">
        <v>3</v>
      </c>
      <c r="H7" s="304">
        <v>4</v>
      </c>
      <c r="I7" s="304">
        <v>5</v>
      </c>
      <c r="J7" s="304">
        <v>6</v>
      </c>
      <c r="K7" s="304">
        <v>7</v>
      </c>
      <c r="L7" s="304">
        <v>8</v>
      </c>
      <c r="M7" s="304">
        <v>9</v>
      </c>
      <c r="N7" s="304">
        <v>10</v>
      </c>
      <c r="O7" s="304">
        <v>11</v>
      </c>
      <c r="P7" s="304">
        <v>12</v>
      </c>
      <c r="Q7" s="304">
        <v>13</v>
      </c>
      <c r="R7" s="305">
        <v>14</v>
      </c>
      <c r="S7" s="304">
        <v>15</v>
      </c>
      <c r="T7" s="304">
        <v>16</v>
      </c>
      <c r="U7" s="305">
        <v>17</v>
      </c>
      <c r="V7" s="115"/>
      <c r="W7" s="304">
        <v>18</v>
      </c>
      <c r="X7" s="304">
        <v>19</v>
      </c>
      <c r="Y7" s="304">
        <v>20</v>
      </c>
      <c r="Z7" s="304">
        <v>21</v>
      </c>
      <c r="AA7" s="304">
        <v>22</v>
      </c>
      <c r="AB7" s="304">
        <v>23</v>
      </c>
      <c r="AC7" s="304">
        <v>24</v>
      </c>
      <c r="AD7" s="304">
        <v>25</v>
      </c>
      <c r="AE7" s="304">
        <v>26</v>
      </c>
      <c r="AF7" s="304">
        <v>27</v>
      </c>
      <c r="AG7" s="305">
        <v>28</v>
      </c>
      <c r="AH7" s="116">
        <v>29</v>
      </c>
      <c r="AI7" s="12">
        <v>30</v>
      </c>
      <c r="AJ7" s="304">
        <v>31</v>
      </c>
      <c r="AK7" s="304">
        <v>32</v>
      </c>
      <c r="AL7" s="304">
        <v>33</v>
      </c>
      <c r="AM7" s="304">
        <v>34</v>
      </c>
      <c r="AN7" s="304">
        <v>35</v>
      </c>
      <c r="AO7" s="304">
        <v>36</v>
      </c>
      <c r="AP7" s="304">
        <v>37</v>
      </c>
      <c r="AQ7" s="304">
        <v>38</v>
      </c>
      <c r="AR7" s="304">
        <v>39</v>
      </c>
      <c r="AS7" s="304">
        <v>40</v>
      </c>
      <c r="AT7" s="304">
        <v>41</v>
      </c>
      <c r="AU7" s="304">
        <v>42</v>
      </c>
      <c r="AV7" s="304">
        <v>43</v>
      </c>
      <c r="AW7" s="304">
        <v>44</v>
      </c>
      <c r="AX7" s="115"/>
      <c r="AY7" s="304">
        <v>45</v>
      </c>
      <c r="AZ7" s="304">
        <v>46</v>
      </c>
      <c r="BA7" s="304">
        <v>47</v>
      </c>
      <c r="BB7" s="304">
        <v>48</v>
      </c>
      <c r="BC7" s="304">
        <v>49</v>
      </c>
      <c r="BD7" s="304">
        <v>50</v>
      </c>
      <c r="BE7" s="304">
        <v>51</v>
      </c>
      <c r="BF7" s="304">
        <v>52</v>
      </c>
      <c r="BG7" s="548"/>
    </row>
    <row r="8" spans="1:59" ht="19.5" customHeight="1">
      <c r="A8" s="591" t="s">
        <v>104</v>
      </c>
      <c r="B8" s="595" t="s">
        <v>1</v>
      </c>
      <c r="C8" s="634" t="s">
        <v>87</v>
      </c>
      <c r="D8" s="435" t="s">
        <v>88</v>
      </c>
      <c r="E8" s="117">
        <f>SUM(E10,E12)</f>
        <v>4</v>
      </c>
      <c r="F8" s="117">
        <f aca="true" t="shared" si="0" ref="F8:R8">SUM(F10,F12)</f>
        <v>4</v>
      </c>
      <c r="G8" s="117">
        <f t="shared" si="0"/>
        <v>4</v>
      </c>
      <c r="H8" s="117">
        <f t="shared" si="0"/>
        <v>6</v>
      </c>
      <c r="I8" s="117">
        <f t="shared" si="0"/>
        <v>4</v>
      </c>
      <c r="J8" s="117">
        <f t="shared" si="0"/>
        <v>4</v>
      </c>
      <c r="K8" s="117">
        <f t="shared" si="0"/>
        <v>4</v>
      </c>
      <c r="L8" s="117">
        <f t="shared" si="0"/>
        <v>4</v>
      </c>
      <c r="M8" s="117">
        <f t="shared" si="0"/>
        <v>6</v>
      </c>
      <c r="N8" s="117">
        <f t="shared" si="0"/>
        <v>4</v>
      </c>
      <c r="O8" s="117">
        <f t="shared" si="0"/>
        <v>4</v>
      </c>
      <c r="P8" s="117">
        <f t="shared" si="0"/>
        <v>6</v>
      </c>
      <c r="Q8" s="117">
        <f t="shared" si="0"/>
        <v>4</v>
      </c>
      <c r="R8" s="117">
        <f t="shared" si="0"/>
        <v>6</v>
      </c>
      <c r="S8" s="117"/>
      <c r="T8" s="117"/>
      <c r="U8" s="149"/>
      <c r="V8" s="150">
        <f>SUM(V10,V12)</f>
        <v>64</v>
      </c>
      <c r="W8" s="436"/>
      <c r="X8" s="436"/>
      <c r="Y8" s="117"/>
      <c r="Z8" s="117"/>
      <c r="AA8" s="117">
        <f>SUM(AA10,AA12)</f>
        <v>2</v>
      </c>
      <c r="AB8" s="117">
        <f aca="true" t="shared" si="1" ref="AB8:AR8">SUM(AB10,AB12)</f>
        <v>4</v>
      </c>
      <c r="AC8" s="117">
        <f t="shared" si="1"/>
        <v>4</v>
      </c>
      <c r="AD8" s="117">
        <f t="shared" si="1"/>
        <v>2</v>
      </c>
      <c r="AE8" s="117">
        <f t="shared" si="1"/>
        <v>2</v>
      </c>
      <c r="AF8" s="117">
        <f t="shared" si="1"/>
        <v>4</v>
      </c>
      <c r="AG8" s="117">
        <f t="shared" si="1"/>
        <v>4</v>
      </c>
      <c r="AH8" s="117">
        <f t="shared" si="1"/>
        <v>2</v>
      </c>
      <c r="AI8" s="117">
        <f t="shared" si="1"/>
        <v>4</v>
      </c>
      <c r="AJ8" s="117">
        <f t="shared" si="1"/>
        <v>4</v>
      </c>
      <c r="AK8" s="117">
        <f t="shared" si="1"/>
        <v>2</v>
      </c>
      <c r="AL8" s="117">
        <f t="shared" si="1"/>
        <v>2</v>
      </c>
      <c r="AM8" s="117">
        <f t="shared" si="1"/>
        <v>4</v>
      </c>
      <c r="AN8" s="117">
        <f t="shared" si="1"/>
        <v>4</v>
      </c>
      <c r="AO8" s="117">
        <f t="shared" si="1"/>
        <v>2</v>
      </c>
      <c r="AP8" s="117">
        <f t="shared" si="1"/>
        <v>2</v>
      </c>
      <c r="AQ8" s="117">
        <f t="shared" si="1"/>
        <v>4</v>
      </c>
      <c r="AR8" s="117">
        <f t="shared" si="1"/>
        <v>4</v>
      </c>
      <c r="AS8" s="436"/>
      <c r="AT8" s="436"/>
      <c r="AU8" s="436"/>
      <c r="AV8" s="436"/>
      <c r="AW8" s="149"/>
      <c r="AX8" s="150">
        <f>SUM(AX10,AX12)</f>
        <v>56</v>
      </c>
      <c r="AY8" s="436"/>
      <c r="AZ8" s="436"/>
      <c r="BA8" s="436"/>
      <c r="BB8" s="436"/>
      <c r="BC8" s="436"/>
      <c r="BD8" s="436"/>
      <c r="BE8" s="436"/>
      <c r="BF8" s="437"/>
      <c r="BG8" s="438">
        <f>SUM(V8,AX8)</f>
        <v>120</v>
      </c>
    </row>
    <row r="9" spans="1:59" ht="19.5" customHeight="1">
      <c r="A9" s="592"/>
      <c r="B9" s="633"/>
      <c r="C9" s="635"/>
      <c r="D9" s="322" t="s">
        <v>89</v>
      </c>
      <c r="E9" s="121">
        <f>SUM(E11,E13)</f>
        <v>2</v>
      </c>
      <c r="F9" s="121">
        <f aca="true" t="shared" si="2" ref="F9:R9">SUM(F11,F13)</f>
        <v>2</v>
      </c>
      <c r="G9" s="121">
        <f t="shared" si="2"/>
        <v>2</v>
      </c>
      <c r="H9" s="121">
        <f t="shared" si="2"/>
        <v>3</v>
      </c>
      <c r="I9" s="121">
        <f t="shared" si="2"/>
        <v>2</v>
      </c>
      <c r="J9" s="121">
        <f t="shared" si="2"/>
        <v>2</v>
      </c>
      <c r="K9" s="121">
        <f t="shared" si="2"/>
        <v>2</v>
      </c>
      <c r="L9" s="121">
        <f t="shared" si="2"/>
        <v>2</v>
      </c>
      <c r="M9" s="121">
        <f t="shared" si="2"/>
        <v>2</v>
      </c>
      <c r="N9" s="121">
        <f t="shared" si="2"/>
        <v>2</v>
      </c>
      <c r="O9" s="121">
        <f t="shared" si="2"/>
        <v>2</v>
      </c>
      <c r="P9" s="121">
        <f t="shared" si="2"/>
        <v>3</v>
      </c>
      <c r="Q9" s="121">
        <f t="shared" si="2"/>
        <v>3</v>
      </c>
      <c r="R9" s="121">
        <f t="shared" si="2"/>
        <v>3</v>
      </c>
      <c r="S9" s="121"/>
      <c r="T9" s="121"/>
      <c r="U9" s="331"/>
      <c r="V9" s="352">
        <f>SUM(V11,V13)</f>
        <v>32</v>
      </c>
      <c r="W9" s="353"/>
      <c r="X9" s="353"/>
      <c r="Y9" s="121"/>
      <c r="Z9" s="121"/>
      <c r="AA9" s="121">
        <f>SUM(AA11,AA13)</f>
        <v>1</v>
      </c>
      <c r="AB9" s="121">
        <f aca="true" t="shared" si="3" ref="AB9:AR9">SUM(AB11,AB13)</f>
        <v>2</v>
      </c>
      <c r="AC9" s="121">
        <f t="shared" si="3"/>
        <v>2</v>
      </c>
      <c r="AD9" s="121">
        <f t="shared" si="3"/>
        <v>1</v>
      </c>
      <c r="AE9" s="121">
        <f t="shared" si="3"/>
        <v>1</v>
      </c>
      <c r="AF9" s="121">
        <f t="shared" si="3"/>
        <v>2</v>
      </c>
      <c r="AG9" s="121">
        <f t="shared" si="3"/>
        <v>2</v>
      </c>
      <c r="AH9" s="121">
        <f t="shared" si="3"/>
        <v>1</v>
      </c>
      <c r="AI9" s="121">
        <f t="shared" si="3"/>
        <v>2</v>
      </c>
      <c r="AJ9" s="121">
        <f t="shared" si="3"/>
        <v>2</v>
      </c>
      <c r="AK9" s="121">
        <f t="shared" si="3"/>
        <v>1</v>
      </c>
      <c r="AL9" s="121">
        <f t="shared" si="3"/>
        <v>1</v>
      </c>
      <c r="AM9" s="121">
        <f t="shared" si="3"/>
        <v>2</v>
      </c>
      <c r="AN9" s="121">
        <f t="shared" si="3"/>
        <v>2</v>
      </c>
      <c r="AO9" s="121">
        <f t="shared" si="3"/>
        <v>1</v>
      </c>
      <c r="AP9" s="121">
        <f t="shared" si="3"/>
        <v>1</v>
      </c>
      <c r="AQ9" s="121">
        <f t="shared" si="3"/>
        <v>2</v>
      </c>
      <c r="AR9" s="121">
        <f t="shared" si="3"/>
        <v>2</v>
      </c>
      <c r="AS9" s="353"/>
      <c r="AT9" s="353"/>
      <c r="AU9" s="353"/>
      <c r="AV9" s="353"/>
      <c r="AW9" s="331"/>
      <c r="AX9" s="129">
        <f>SUM(AX11,AX13)</f>
        <v>28</v>
      </c>
      <c r="AY9" s="15"/>
      <c r="AZ9" s="15"/>
      <c r="BA9" s="15"/>
      <c r="BB9" s="15"/>
      <c r="BC9" s="15"/>
      <c r="BD9" s="15"/>
      <c r="BE9" s="15"/>
      <c r="BF9" s="199"/>
      <c r="BG9" s="201">
        <f>SUM(V9,AX9)</f>
        <v>60</v>
      </c>
    </row>
    <row r="10" spans="1:59" ht="12.75">
      <c r="A10" s="592"/>
      <c r="B10" s="554" t="s">
        <v>4</v>
      </c>
      <c r="C10" s="626" t="s">
        <v>5</v>
      </c>
      <c r="D10" s="16" t="s">
        <v>88</v>
      </c>
      <c r="E10" s="123">
        <v>2</v>
      </c>
      <c r="F10" s="123">
        <v>2</v>
      </c>
      <c r="G10" s="123">
        <v>2</v>
      </c>
      <c r="H10" s="123">
        <v>4</v>
      </c>
      <c r="I10" s="123">
        <v>2</v>
      </c>
      <c r="J10" s="123">
        <v>2</v>
      </c>
      <c r="K10" s="123">
        <v>2</v>
      </c>
      <c r="L10" s="123">
        <v>2</v>
      </c>
      <c r="M10" s="123">
        <v>4</v>
      </c>
      <c r="N10" s="123">
        <v>2</v>
      </c>
      <c r="O10" s="123">
        <v>2</v>
      </c>
      <c r="P10" s="123">
        <v>2</v>
      </c>
      <c r="Q10" s="123">
        <v>2</v>
      </c>
      <c r="R10" s="123">
        <v>2</v>
      </c>
      <c r="S10" s="202"/>
      <c r="T10" s="203"/>
      <c r="U10" s="144"/>
      <c r="V10" s="126">
        <f aca="true" t="shared" si="4" ref="V10:V29">SUM(E10:T10)</f>
        <v>32</v>
      </c>
      <c r="W10" s="23"/>
      <c r="X10" s="23"/>
      <c r="Y10" s="202"/>
      <c r="Z10" s="203"/>
      <c r="AA10" s="123">
        <v>2</v>
      </c>
      <c r="AB10" s="123">
        <v>2</v>
      </c>
      <c r="AC10" s="123">
        <v>2</v>
      </c>
      <c r="AD10" s="123">
        <v>0</v>
      </c>
      <c r="AE10" s="123">
        <v>2</v>
      </c>
      <c r="AF10" s="124">
        <v>2</v>
      </c>
      <c r="AG10" s="124">
        <v>2</v>
      </c>
      <c r="AH10" s="124">
        <v>0</v>
      </c>
      <c r="AI10" s="124">
        <v>2</v>
      </c>
      <c r="AJ10" s="124">
        <v>2</v>
      </c>
      <c r="AK10" s="124">
        <v>2</v>
      </c>
      <c r="AL10" s="124">
        <v>0</v>
      </c>
      <c r="AM10" s="124">
        <v>2</v>
      </c>
      <c r="AN10" s="124">
        <v>2</v>
      </c>
      <c r="AO10" s="124">
        <v>2</v>
      </c>
      <c r="AP10" s="124">
        <v>0</v>
      </c>
      <c r="AQ10" s="124">
        <v>2</v>
      </c>
      <c r="AR10" s="124">
        <v>2</v>
      </c>
      <c r="AS10" s="313"/>
      <c r="AT10" s="313"/>
      <c r="AU10" s="313"/>
      <c r="AV10" s="314"/>
      <c r="AW10" s="144"/>
      <c r="AX10" s="228">
        <f>SUM(Y10:AS10,AT10:AV10)</f>
        <v>28</v>
      </c>
      <c r="AY10" s="18"/>
      <c r="AZ10" s="18"/>
      <c r="BA10" s="18"/>
      <c r="BB10" s="18"/>
      <c r="BC10" s="18"/>
      <c r="BD10" s="18"/>
      <c r="BE10" s="18"/>
      <c r="BF10" s="207"/>
      <c r="BG10" s="200">
        <f>SUM(V10,AX10)</f>
        <v>60</v>
      </c>
    </row>
    <row r="11" spans="1:59" ht="12.75">
      <c r="A11" s="592"/>
      <c r="B11" s="555"/>
      <c r="C11" s="627"/>
      <c r="D11" s="19" t="s">
        <v>89</v>
      </c>
      <c r="E11" s="68">
        <v>1</v>
      </c>
      <c r="F11" s="68">
        <v>1</v>
      </c>
      <c r="G11" s="68">
        <v>1</v>
      </c>
      <c r="H11" s="68">
        <v>2</v>
      </c>
      <c r="I11" s="68">
        <v>1</v>
      </c>
      <c r="J11" s="68">
        <v>1</v>
      </c>
      <c r="K11" s="68">
        <v>1</v>
      </c>
      <c r="L11" s="68">
        <v>1</v>
      </c>
      <c r="M11" s="68">
        <v>1</v>
      </c>
      <c r="N11" s="68">
        <v>1</v>
      </c>
      <c r="O11" s="68">
        <v>1</v>
      </c>
      <c r="P11" s="68">
        <v>1</v>
      </c>
      <c r="Q11" s="68">
        <v>2</v>
      </c>
      <c r="R11" s="68">
        <v>1</v>
      </c>
      <c r="S11" s="202"/>
      <c r="T11" s="203"/>
      <c r="U11" s="144"/>
      <c r="V11" s="129">
        <f t="shared" si="4"/>
        <v>16</v>
      </c>
      <c r="W11" s="23"/>
      <c r="X11" s="23"/>
      <c r="Y11" s="202"/>
      <c r="Z11" s="203"/>
      <c r="AA11" s="68">
        <v>1</v>
      </c>
      <c r="AB11" s="68">
        <v>1</v>
      </c>
      <c r="AC11" s="68">
        <v>1</v>
      </c>
      <c r="AD11" s="68">
        <v>0</v>
      </c>
      <c r="AE11" s="68">
        <v>1</v>
      </c>
      <c r="AF11" s="69">
        <v>1</v>
      </c>
      <c r="AG11" s="69">
        <v>1</v>
      </c>
      <c r="AH11" s="69">
        <v>0</v>
      </c>
      <c r="AI11" s="69">
        <v>1</v>
      </c>
      <c r="AJ11" s="69">
        <v>1</v>
      </c>
      <c r="AK11" s="69">
        <v>1</v>
      </c>
      <c r="AL11" s="69">
        <v>0</v>
      </c>
      <c r="AM11" s="69">
        <v>1</v>
      </c>
      <c r="AN11" s="69">
        <v>1</v>
      </c>
      <c r="AO11" s="69">
        <v>1</v>
      </c>
      <c r="AP11" s="69">
        <v>0</v>
      </c>
      <c r="AQ11" s="69">
        <v>1</v>
      </c>
      <c r="AR11" s="69">
        <v>1</v>
      </c>
      <c r="AS11" s="313"/>
      <c r="AT11" s="313"/>
      <c r="AU11" s="313"/>
      <c r="AV11" s="314"/>
      <c r="AW11" s="144"/>
      <c r="AX11" s="129">
        <f>SUM(Y11:AS11,AT11:AV11)</f>
        <v>14</v>
      </c>
      <c r="AY11" s="18"/>
      <c r="AZ11" s="18"/>
      <c r="BA11" s="18"/>
      <c r="BB11" s="18"/>
      <c r="BC11" s="18"/>
      <c r="BD11" s="18"/>
      <c r="BE11" s="18"/>
      <c r="BF11" s="207"/>
      <c r="BG11" s="201">
        <f>SUM(V11,AX11)</f>
        <v>30</v>
      </c>
    </row>
    <row r="12" spans="1:59" ht="12.75">
      <c r="A12" s="592"/>
      <c r="B12" s="554" t="s">
        <v>8</v>
      </c>
      <c r="C12" s="626" t="s">
        <v>7</v>
      </c>
      <c r="D12" s="16" t="s">
        <v>88</v>
      </c>
      <c r="E12" s="123">
        <v>2</v>
      </c>
      <c r="F12" s="123">
        <v>2</v>
      </c>
      <c r="G12" s="123">
        <v>2</v>
      </c>
      <c r="H12" s="123">
        <v>2</v>
      </c>
      <c r="I12" s="123">
        <v>2</v>
      </c>
      <c r="J12" s="123">
        <v>2</v>
      </c>
      <c r="K12" s="123">
        <v>2</v>
      </c>
      <c r="L12" s="123">
        <v>2</v>
      </c>
      <c r="M12" s="123">
        <v>2</v>
      </c>
      <c r="N12" s="123">
        <v>2</v>
      </c>
      <c r="O12" s="123">
        <v>2</v>
      </c>
      <c r="P12" s="123">
        <v>4</v>
      </c>
      <c r="Q12" s="123">
        <v>2</v>
      </c>
      <c r="R12" s="123">
        <v>4</v>
      </c>
      <c r="S12" s="202"/>
      <c r="T12" s="203"/>
      <c r="U12" s="125"/>
      <c r="V12" s="126">
        <f t="shared" si="4"/>
        <v>32</v>
      </c>
      <c r="W12" s="23"/>
      <c r="X12" s="23"/>
      <c r="Y12" s="202"/>
      <c r="Z12" s="203"/>
      <c r="AA12" s="123">
        <v>0</v>
      </c>
      <c r="AB12" s="123">
        <v>2</v>
      </c>
      <c r="AC12" s="123">
        <v>2</v>
      </c>
      <c r="AD12" s="123">
        <v>2</v>
      </c>
      <c r="AE12" s="123">
        <v>0</v>
      </c>
      <c r="AF12" s="123">
        <v>2</v>
      </c>
      <c r="AG12" s="124">
        <v>2</v>
      </c>
      <c r="AH12" s="124">
        <v>2</v>
      </c>
      <c r="AI12" s="124">
        <v>2</v>
      </c>
      <c r="AJ12" s="124">
        <v>2</v>
      </c>
      <c r="AK12" s="124">
        <v>0</v>
      </c>
      <c r="AL12" s="124">
        <v>2</v>
      </c>
      <c r="AM12" s="124">
        <v>2</v>
      </c>
      <c r="AN12" s="124">
        <v>2</v>
      </c>
      <c r="AO12" s="124">
        <v>0</v>
      </c>
      <c r="AP12" s="124">
        <v>2</v>
      </c>
      <c r="AQ12" s="124">
        <v>2</v>
      </c>
      <c r="AR12" s="124">
        <v>2</v>
      </c>
      <c r="AS12" s="313"/>
      <c r="AT12" s="313"/>
      <c r="AU12" s="313"/>
      <c r="AV12" s="314"/>
      <c r="AW12" s="125"/>
      <c r="AX12" s="228">
        <f>SUM(Y12:AS12,AT12:AV12)</f>
        <v>28</v>
      </c>
      <c r="AY12" s="18"/>
      <c r="AZ12" s="18"/>
      <c r="BA12" s="18"/>
      <c r="BB12" s="18"/>
      <c r="BC12" s="18"/>
      <c r="BD12" s="18"/>
      <c r="BE12" s="18"/>
      <c r="BF12" s="207"/>
      <c r="BG12" s="200">
        <f>SUM(V12,AX12)</f>
        <v>60</v>
      </c>
    </row>
    <row r="13" spans="1:59" ht="13.5" thickBot="1">
      <c r="A13" s="592"/>
      <c r="B13" s="601"/>
      <c r="C13" s="628"/>
      <c r="D13" s="132" t="s">
        <v>89</v>
      </c>
      <c r="E13" s="133">
        <v>1</v>
      </c>
      <c r="F13" s="133">
        <v>1</v>
      </c>
      <c r="G13" s="133">
        <v>1</v>
      </c>
      <c r="H13" s="133">
        <v>1</v>
      </c>
      <c r="I13" s="133">
        <v>1</v>
      </c>
      <c r="J13" s="133">
        <v>1</v>
      </c>
      <c r="K13" s="133">
        <v>1</v>
      </c>
      <c r="L13" s="133">
        <v>1</v>
      </c>
      <c r="M13" s="133">
        <v>1</v>
      </c>
      <c r="N13" s="133">
        <v>1</v>
      </c>
      <c r="O13" s="133">
        <v>1</v>
      </c>
      <c r="P13" s="133">
        <v>2</v>
      </c>
      <c r="Q13" s="133">
        <v>1</v>
      </c>
      <c r="R13" s="133">
        <v>2</v>
      </c>
      <c r="S13" s="222"/>
      <c r="T13" s="223"/>
      <c r="U13" s="439"/>
      <c r="V13" s="135">
        <f t="shared" si="4"/>
        <v>16</v>
      </c>
      <c r="W13" s="224"/>
      <c r="X13" s="224"/>
      <c r="Y13" s="222"/>
      <c r="Z13" s="223"/>
      <c r="AA13" s="133">
        <v>0</v>
      </c>
      <c r="AB13" s="133">
        <v>1</v>
      </c>
      <c r="AC13" s="133">
        <v>1</v>
      </c>
      <c r="AD13" s="133">
        <v>1</v>
      </c>
      <c r="AE13" s="133">
        <v>0</v>
      </c>
      <c r="AF13" s="133">
        <v>1</v>
      </c>
      <c r="AG13" s="134">
        <v>1</v>
      </c>
      <c r="AH13" s="134">
        <v>1</v>
      </c>
      <c r="AI13" s="134">
        <v>1</v>
      </c>
      <c r="AJ13" s="134">
        <v>1</v>
      </c>
      <c r="AK13" s="134">
        <v>0</v>
      </c>
      <c r="AL13" s="134">
        <v>1</v>
      </c>
      <c r="AM13" s="134">
        <v>1</v>
      </c>
      <c r="AN13" s="134">
        <v>1</v>
      </c>
      <c r="AO13" s="134">
        <v>0</v>
      </c>
      <c r="AP13" s="134">
        <v>1</v>
      </c>
      <c r="AQ13" s="134">
        <v>1</v>
      </c>
      <c r="AR13" s="134">
        <v>1</v>
      </c>
      <c r="AS13" s="321"/>
      <c r="AT13" s="321"/>
      <c r="AU13" s="321"/>
      <c r="AV13" s="316"/>
      <c r="AW13" s="439"/>
      <c r="AX13" s="135">
        <f>SUM(Y13:AS13,AT13:AV13)</f>
        <v>14</v>
      </c>
      <c r="AY13" s="220"/>
      <c r="AZ13" s="220"/>
      <c r="BA13" s="220"/>
      <c r="BB13" s="220"/>
      <c r="BC13" s="220"/>
      <c r="BD13" s="220"/>
      <c r="BE13" s="220"/>
      <c r="BF13" s="221"/>
      <c r="BG13" s="440">
        <f>SUM(V13,AX13)</f>
        <v>30</v>
      </c>
    </row>
    <row r="14" spans="1:59" ht="12.75" customHeight="1">
      <c r="A14" s="592"/>
      <c r="B14" s="624" t="s">
        <v>15</v>
      </c>
      <c r="C14" s="625" t="s">
        <v>14</v>
      </c>
      <c r="D14" s="431" t="s">
        <v>88</v>
      </c>
      <c r="E14" s="140">
        <f aca="true" t="shared" si="5" ref="E14:R14">SUM(E16,E28)</f>
        <v>32</v>
      </c>
      <c r="F14" s="140">
        <f t="shared" si="5"/>
        <v>32</v>
      </c>
      <c r="G14" s="140">
        <f t="shared" si="5"/>
        <v>32</v>
      </c>
      <c r="H14" s="140">
        <f t="shared" si="5"/>
        <v>30</v>
      </c>
      <c r="I14" s="140">
        <f t="shared" si="5"/>
        <v>32</v>
      </c>
      <c r="J14" s="140">
        <f t="shared" si="5"/>
        <v>32</v>
      </c>
      <c r="K14" s="140">
        <f t="shared" si="5"/>
        <v>32</v>
      </c>
      <c r="L14" s="140">
        <f t="shared" si="5"/>
        <v>32</v>
      </c>
      <c r="M14" s="140">
        <f t="shared" si="5"/>
        <v>30</v>
      </c>
      <c r="N14" s="140">
        <f t="shared" si="5"/>
        <v>32</v>
      </c>
      <c r="O14" s="140">
        <f t="shared" si="5"/>
        <v>32</v>
      </c>
      <c r="P14" s="140">
        <f t="shared" si="5"/>
        <v>30</v>
      </c>
      <c r="Q14" s="140">
        <f t="shared" si="5"/>
        <v>32</v>
      </c>
      <c r="R14" s="140">
        <f t="shared" si="5"/>
        <v>30</v>
      </c>
      <c r="S14" s="140">
        <f>SUM(S16,S28)</f>
        <v>36</v>
      </c>
      <c r="T14" s="432">
        <f>SUM(T16,T28)</f>
        <v>36</v>
      </c>
      <c r="U14" s="140"/>
      <c r="V14" s="228">
        <f t="shared" si="4"/>
        <v>512</v>
      </c>
      <c r="W14" s="433"/>
      <c r="X14" s="433"/>
      <c r="Y14" s="432"/>
      <c r="Z14" s="432"/>
      <c r="AA14" s="432">
        <f aca="true" t="shared" si="6" ref="AA14:AR14">SUM(AA16,AA28)</f>
        <v>34</v>
      </c>
      <c r="AB14" s="432">
        <f t="shared" si="6"/>
        <v>32</v>
      </c>
      <c r="AC14" s="432">
        <f t="shared" si="6"/>
        <v>32</v>
      </c>
      <c r="AD14" s="432">
        <f t="shared" si="6"/>
        <v>34</v>
      </c>
      <c r="AE14" s="432">
        <f t="shared" si="6"/>
        <v>34</v>
      </c>
      <c r="AF14" s="432">
        <f t="shared" si="6"/>
        <v>32</v>
      </c>
      <c r="AG14" s="432">
        <f t="shared" si="6"/>
        <v>32</v>
      </c>
      <c r="AH14" s="432">
        <f t="shared" si="6"/>
        <v>34</v>
      </c>
      <c r="AI14" s="432">
        <f t="shared" si="6"/>
        <v>32</v>
      </c>
      <c r="AJ14" s="432">
        <f t="shared" si="6"/>
        <v>32</v>
      </c>
      <c r="AK14" s="432">
        <f t="shared" si="6"/>
        <v>34</v>
      </c>
      <c r="AL14" s="432">
        <f t="shared" si="6"/>
        <v>34</v>
      </c>
      <c r="AM14" s="432">
        <f t="shared" si="6"/>
        <v>32</v>
      </c>
      <c r="AN14" s="432">
        <f t="shared" si="6"/>
        <v>32</v>
      </c>
      <c r="AO14" s="432">
        <f t="shared" si="6"/>
        <v>34</v>
      </c>
      <c r="AP14" s="432">
        <f t="shared" si="6"/>
        <v>34</v>
      </c>
      <c r="AQ14" s="432">
        <f t="shared" si="6"/>
        <v>32</v>
      </c>
      <c r="AR14" s="432">
        <f t="shared" si="6"/>
        <v>32</v>
      </c>
      <c r="AS14" s="432">
        <f aca="true" t="shared" si="7" ref="AS14:AV15">SUM(AS16,AS28)</f>
        <v>36</v>
      </c>
      <c r="AT14" s="432">
        <f t="shared" si="7"/>
        <v>36</v>
      </c>
      <c r="AU14" s="432"/>
      <c r="AV14" s="432">
        <f t="shared" si="7"/>
        <v>36</v>
      </c>
      <c r="AW14" s="140"/>
      <c r="AX14" s="228">
        <f>SUM(Y14:AS14,AT14:AV14)</f>
        <v>700</v>
      </c>
      <c r="AY14" s="433"/>
      <c r="AZ14" s="433"/>
      <c r="BA14" s="433"/>
      <c r="BB14" s="433"/>
      <c r="BC14" s="433"/>
      <c r="BD14" s="433"/>
      <c r="BE14" s="433"/>
      <c r="BF14" s="434"/>
      <c r="BG14" s="234">
        <f>SUM(V14,AX14)</f>
        <v>1212</v>
      </c>
    </row>
    <row r="15" spans="1:59" ht="13.5" thickBot="1">
      <c r="A15" s="592"/>
      <c r="B15" s="624"/>
      <c r="C15" s="625"/>
      <c r="D15" s="441" t="s">
        <v>89</v>
      </c>
      <c r="E15" s="442">
        <f aca="true" t="shared" si="8" ref="E15:R15">SUM(E17,E29)</f>
        <v>16</v>
      </c>
      <c r="F15" s="442">
        <f t="shared" si="8"/>
        <v>16</v>
      </c>
      <c r="G15" s="442">
        <f t="shared" si="8"/>
        <v>16</v>
      </c>
      <c r="H15" s="442">
        <f t="shared" si="8"/>
        <v>15</v>
      </c>
      <c r="I15" s="442">
        <f t="shared" si="8"/>
        <v>16</v>
      </c>
      <c r="J15" s="442">
        <f t="shared" si="8"/>
        <v>16</v>
      </c>
      <c r="K15" s="442">
        <f t="shared" si="8"/>
        <v>16</v>
      </c>
      <c r="L15" s="442">
        <f t="shared" si="8"/>
        <v>16</v>
      </c>
      <c r="M15" s="442">
        <f t="shared" si="8"/>
        <v>16</v>
      </c>
      <c r="N15" s="442">
        <f t="shared" si="8"/>
        <v>16</v>
      </c>
      <c r="O15" s="442">
        <f t="shared" si="8"/>
        <v>16</v>
      </c>
      <c r="P15" s="442">
        <f t="shared" si="8"/>
        <v>15</v>
      </c>
      <c r="Q15" s="442">
        <f t="shared" si="8"/>
        <v>15</v>
      </c>
      <c r="R15" s="442">
        <f t="shared" si="8"/>
        <v>15</v>
      </c>
      <c r="S15" s="442">
        <f>SUM(S17,S29)</f>
        <v>0</v>
      </c>
      <c r="T15" s="443">
        <f>SUM(T17,T29)</f>
        <v>0</v>
      </c>
      <c r="U15" s="442"/>
      <c r="V15" s="146">
        <f t="shared" si="4"/>
        <v>220</v>
      </c>
      <c r="W15" s="444"/>
      <c r="X15" s="444"/>
      <c r="Y15" s="443"/>
      <c r="Z15" s="443"/>
      <c r="AA15" s="443">
        <f aca="true" t="shared" si="9" ref="AA15:AR15">SUM(AA17,AA29)</f>
        <v>17</v>
      </c>
      <c r="AB15" s="443">
        <f t="shared" si="9"/>
        <v>16</v>
      </c>
      <c r="AC15" s="443">
        <f t="shared" si="9"/>
        <v>16</v>
      </c>
      <c r="AD15" s="443">
        <f t="shared" si="9"/>
        <v>17</v>
      </c>
      <c r="AE15" s="443">
        <f t="shared" si="9"/>
        <v>17</v>
      </c>
      <c r="AF15" s="443">
        <f t="shared" si="9"/>
        <v>16</v>
      </c>
      <c r="AG15" s="443">
        <f t="shared" si="9"/>
        <v>16</v>
      </c>
      <c r="AH15" s="443">
        <f t="shared" si="9"/>
        <v>17</v>
      </c>
      <c r="AI15" s="443">
        <f t="shared" si="9"/>
        <v>16</v>
      </c>
      <c r="AJ15" s="443">
        <f t="shared" si="9"/>
        <v>16</v>
      </c>
      <c r="AK15" s="443">
        <f t="shared" si="9"/>
        <v>17</v>
      </c>
      <c r="AL15" s="443">
        <f t="shared" si="9"/>
        <v>17</v>
      </c>
      <c r="AM15" s="443">
        <f t="shared" si="9"/>
        <v>16</v>
      </c>
      <c r="AN15" s="443">
        <f t="shared" si="9"/>
        <v>16</v>
      </c>
      <c r="AO15" s="443">
        <f t="shared" si="9"/>
        <v>17</v>
      </c>
      <c r="AP15" s="443">
        <f t="shared" si="9"/>
        <v>17</v>
      </c>
      <c r="AQ15" s="443">
        <f t="shared" si="9"/>
        <v>16</v>
      </c>
      <c r="AR15" s="443">
        <f t="shared" si="9"/>
        <v>16</v>
      </c>
      <c r="AS15" s="443">
        <f t="shared" si="7"/>
        <v>0</v>
      </c>
      <c r="AT15" s="443">
        <f t="shared" si="7"/>
        <v>0</v>
      </c>
      <c r="AU15" s="443"/>
      <c r="AV15" s="443">
        <f t="shared" si="7"/>
        <v>0</v>
      </c>
      <c r="AW15" s="442"/>
      <c r="AX15" s="146">
        <f>SUM(Y15:AS15,AT15:AV15)</f>
        <v>296</v>
      </c>
      <c r="AY15" s="444"/>
      <c r="AZ15" s="444"/>
      <c r="BA15" s="444"/>
      <c r="BB15" s="444"/>
      <c r="BC15" s="444"/>
      <c r="BD15" s="444"/>
      <c r="BE15" s="444"/>
      <c r="BF15" s="445"/>
      <c r="BG15" s="446">
        <f>SUM(V15,AX15)</f>
        <v>516</v>
      </c>
    </row>
    <row r="16" spans="1:59" ht="12.75">
      <c r="A16" s="592"/>
      <c r="B16" s="605" t="s">
        <v>15</v>
      </c>
      <c r="C16" s="631" t="s">
        <v>16</v>
      </c>
      <c r="D16" s="449" t="s">
        <v>88</v>
      </c>
      <c r="E16" s="157">
        <f>SUM(E18,E20,E22,E24,E26)</f>
        <v>16</v>
      </c>
      <c r="F16" s="157">
        <f aca="true" t="shared" si="10" ref="F16:R16">SUM(F18,F20,F22,F24,F26)</f>
        <v>14</v>
      </c>
      <c r="G16" s="157">
        <f t="shared" si="10"/>
        <v>16</v>
      </c>
      <c r="H16" s="157">
        <f t="shared" si="10"/>
        <v>14</v>
      </c>
      <c r="I16" s="157">
        <f t="shared" si="10"/>
        <v>16</v>
      </c>
      <c r="J16" s="157">
        <f t="shared" si="10"/>
        <v>16</v>
      </c>
      <c r="K16" s="157">
        <f t="shared" si="10"/>
        <v>16</v>
      </c>
      <c r="L16" s="157">
        <f t="shared" si="10"/>
        <v>14</v>
      </c>
      <c r="M16" s="157">
        <f t="shared" si="10"/>
        <v>14</v>
      </c>
      <c r="N16" s="157">
        <f t="shared" si="10"/>
        <v>16</v>
      </c>
      <c r="O16" s="157">
        <f t="shared" si="10"/>
        <v>16</v>
      </c>
      <c r="P16" s="157">
        <f t="shared" si="10"/>
        <v>12</v>
      </c>
      <c r="Q16" s="157">
        <f t="shared" si="10"/>
        <v>18</v>
      </c>
      <c r="R16" s="157">
        <f t="shared" si="10"/>
        <v>12</v>
      </c>
      <c r="S16" s="156"/>
      <c r="T16" s="156"/>
      <c r="U16" s="157"/>
      <c r="V16" s="150">
        <f t="shared" si="4"/>
        <v>210</v>
      </c>
      <c r="W16" s="266"/>
      <c r="X16" s="266"/>
      <c r="Y16" s="156"/>
      <c r="Z16" s="156"/>
      <c r="AA16" s="156">
        <f>SUM(AA18,AA20,AA22,AA24,AA26)</f>
        <v>10</v>
      </c>
      <c r="AB16" s="156">
        <f aca="true" t="shared" si="11" ref="AB16:AR16">SUM(AB18,AB20,AB22,AB24,AB26)</f>
        <v>8</v>
      </c>
      <c r="AC16" s="156">
        <f t="shared" si="11"/>
        <v>10</v>
      </c>
      <c r="AD16" s="156">
        <f t="shared" si="11"/>
        <v>8</v>
      </c>
      <c r="AE16" s="156">
        <f t="shared" si="11"/>
        <v>10</v>
      </c>
      <c r="AF16" s="156">
        <f t="shared" si="11"/>
        <v>8</v>
      </c>
      <c r="AG16" s="156">
        <f t="shared" si="11"/>
        <v>10</v>
      </c>
      <c r="AH16" s="156">
        <f t="shared" si="11"/>
        <v>8</v>
      </c>
      <c r="AI16" s="156">
        <f t="shared" si="11"/>
        <v>10</v>
      </c>
      <c r="AJ16" s="156">
        <f t="shared" si="11"/>
        <v>8</v>
      </c>
      <c r="AK16" s="156">
        <f t="shared" si="11"/>
        <v>10</v>
      </c>
      <c r="AL16" s="156">
        <f t="shared" si="11"/>
        <v>10</v>
      </c>
      <c r="AM16" s="156">
        <f t="shared" si="11"/>
        <v>8</v>
      </c>
      <c r="AN16" s="156">
        <f t="shared" si="11"/>
        <v>8</v>
      </c>
      <c r="AO16" s="156">
        <f t="shared" si="11"/>
        <v>10</v>
      </c>
      <c r="AP16" s="156">
        <f t="shared" si="11"/>
        <v>8</v>
      </c>
      <c r="AQ16" s="156">
        <f t="shared" si="11"/>
        <v>10</v>
      </c>
      <c r="AR16" s="156">
        <f t="shared" si="11"/>
        <v>7</v>
      </c>
      <c r="AS16" s="156"/>
      <c r="AT16" s="156"/>
      <c r="AU16" s="156"/>
      <c r="AV16" s="156"/>
      <c r="AW16" s="157"/>
      <c r="AX16" s="150">
        <f>SUM(AA16:AR16)</f>
        <v>161</v>
      </c>
      <c r="AY16" s="266"/>
      <c r="AZ16" s="266"/>
      <c r="BA16" s="266"/>
      <c r="BB16" s="266"/>
      <c r="BC16" s="266"/>
      <c r="BD16" s="266"/>
      <c r="BE16" s="266"/>
      <c r="BF16" s="450"/>
      <c r="BG16" s="438">
        <f>SUM(V16,AX16)</f>
        <v>371</v>
      </c>
    </row>
    <row r="17" spans="1:59" ht="12.75">
      <c r="A17" s="592"/>
      <c r="B17" s="606"/>
      <c r="C17" s="632"/>
      <c r="D17" s="21" t="s">
        <v>89</v>
      </c>
      <c r="E17" s="306">
        <f>SUM(E19,E21,E23,E25,E27)</f>
        <v>8</v>
      </c>
      <c r="F17" s="306">
        <f aca="true" t="shared" si="12" ref="F17:R17">SUM(F19,F21,F23,F25,F27)</f>
        <v>7</v>
      </c>
      <c r="G17" s="306">
        <f t="shared" si="12"/>
        <v>8</v>
      </c>
      <c r="H17" s="306">
        <f t="shared" si="12"/>
        <v>7</v>
      </c>
      <c r="I17" s="306">
        <f t="shared" si="12"/>
        <v>8</v>
      </c>
      <c r="J17" s="306">
        <f t="shared" si="12"/>
        <v>8</v>
      </c>
      <c r="K17" s="306">
        <f t="shared" si="12"/>
        <v>8</v>
      </c>
      <c r="L17" s="306">
        <f t="shared" si="12"/>
        <v>7</v>
      </c>
      <c r="M17" s="306">
        <f t="shared" si="12"/>
        <v>7</v>
      </c>
      <c r="N17" s="306">
        <f t="shared" si="12"/>
        <v>8</v>
      </c>
      <c r="O17" s="306">
        <f t="shared" si="12"/>
        <v>8</v>
      </c>
      <c r="P17" s="306">
        <f t="shared" si="12"/>
        <v>6</v>
      </c>
      <c r="Q17" s="306">
        <f t="shared" si="12"/>
        <v>9</v>
      </c>
      <c r="R17" s="306">
        <f t="shared" si="12"/>
        <v>6</v>
      </c>
      <c r="S17" s="159"/>
      <c r="T17" s="159"/>
      <c r="U17" s="306"/>
      <c r="V17" s="129">
        <f t="shared" si="4"/>
        <v>105</v>
      </c>
      <c r="W17" s="23"/>
      <c r="X17" s="23"/>
      <c r="Y17" s="159"/>
      <c r="Z17" s="159"/>
      <c r="AA17" s="159">
        <f>SUM(AA19,AA21,AA23,AA25,AA27)</f>
        <v>5</v>
      </c>
      <c r="AB17" s="159">
        <f aca="true" t="shared" si="13" ref="AB17:AR17">SUM(AB19,AB21,AB23,AB25,AB27)</f>
        <v>4</v>
      </c>
      <c r="AC17" s="159">
        <f t="shared" si="13"/>
        <v>5</v>
      </c>
      <c r="AD17" s="159">
        <f t="shared" si="13"/>
        <v>4</v>
      </c>
      <c r="AE17" s="159">
        <f t="shared" si="13"/>
        <v>5</v>
      </c>
      <c r="AF17" s="159">
        <f t="shared" si="13"/>
        <v>4</v>
      </c>
      <c r="AG17" s="159">
        <f t="shared" si="13"/>
        <v>5</v>
      </c>
      <c r="AH17" s="159">
        <f t="shared" si="13"/>
        <v>4</v>
      </c>
      <c r="AI17" s="159">
        <f t="shared" si="13"/>
        <v>5</v>
      </c>
      <c r="AJ17" s="159">
        <f t="shared" si="13"/>
        <v>4</v>
      </c>
      <c r="AK17" s="159">
        <f t="shared" si="13"/>
        <v>5</v>
      </c>
      <c r="AL17" s="159">
        <f t="shared" si="13"/>
        <v>5</v>
      </c>
      <c r="AM17" s="159">
        <f t="shared" si="13"/>
        <v>4</v>
      </c>
      <c r="AN17" s="159">
        <f t="shared" si="13"/>
        <v>4</v>
      </c>
      <c r="AO17" s="159">
        <f t="shared" si="13"/>
        <v>5</v>
      </c>
      <c r="AP17" s="159">
        <f t="shared" si="13"/>
        <v>4</v>
      </c>
      <c r="AQ17" s="159">
        <f t="shared" si="13"/>
        <v>5</v>
      </c>
      <c r="AR17" s="159">
        <f t="shared" si="13"/>
        <v>4</v>
      </c>
      <c r="AS17" s="159"/>
      <c r="AT17" s="159"/>
      <c r="AU17" s="159"/>
      <c r="AV17" s="159"/>
      <c r="AW17" s="306"/>
      <c r="AX17" s="129">
        <f>SUM(AA17:AR17)</f>
        <v>81</v>
      </c>
      <c r="AY17" s="23"/>
      <c r="AZ17" s="23"/>
      <c r="BA17" s="23"/>
      <c r="BB17" s="23"/>
      <c r="BC17" s="23"/>
      <c r="BD17" s="23"/>
      <c r="BE17" s="23"/>
      <c r="BF17" s="209"/>
      <c r="BG17" s="201">
        <f>SUM(V17,AX17)</f>
        <v>186</v>
      </c>
    </row>
    <row r="18" spans="1:59" ht="12.75">
      <c r="A18" s="592"/>
      <c r="B18" s="554" t="s">
        <v>19</v>
      </c>
      <c r="C18" s="626" t="s">
        <v>153</v>
      </c>
      <c r="D18" s="16" t="s">
        <v>88</v>
      </c>
      <c r="E18" s="123">
        <v>4</v>
      </c>
      <c r="F18" s="123">
        <v>4</v>
      </c>
      <c r="G18" s="123">
        <v>4</v>
      </c>
      <c r="H18" s="123">
        <v>4</v>
      </c>
      <c r="I18" s="123">
        <v>4</v>
      </c>
      <c r="J18" s="123">
        <v>4</v>
      </c>
      <c r="K18" s="123">
        <v>4</v>
      </c>
      <c r="L18" s="123">
        <v>4</v>
      </c>
      <c r="M18" s="123">
        <v>4</v>
      </c>
      <c r="N18" s="123">
        <v>4</v>
      </c>
      <c r="O18" s="123">
        <v>4</v>
      </c>
      <c r="P18" s="123">
        <v>4</v>
      </c>
      <c r="Q18" s="123">
        <v>4</v>
      </c>
      <c r="R18" s="123">
        <v>2</v>
      </c>
      <c r="S18" s="202"/>
      <c r="T18" s="203"/>
      <c r="U18" s="125"/>
      <c r="V18" s="126">
        <f t="shared" si="4"/>
        <v>54</v>
      </c>
      <c r="W18" s="23"/>
      <c r="X18" s="23"/>
      <c r="Y18" s="202"/>
      <c r="Z18" s="203"/>
      <c r="AA18" s="312">
        <v>6</v>
      </c>
      <c r="AB18" s="312">
        <v>6</v>
      </c>
      <c r="AC18" s="312">
        <v>6</v>
      </c>
      <c r="AD18" s="312">
        <v>4</v>
      </c>
      <c r="AE18" s="312">
        <v>6</v>
      </c>
      <c r="AF18" s="312">
        <v>4</v>
      </c>
      <c r="AG18" s="312">
        <v>6</v>
      </c>
      <c r="AH18" s="312">
        <v>4</v>
      </c>
      <c r="AI18" s="312">
        <v>6</v>
      </c>
      <c r="AJ18" s="312">
        <v>4</v>
      </c>
      <c r="AK18" s="312">
        <v>6</v>
      </c>
      <c r="AL18" s="123">
        <v>6</v>
      </c>
      <c r="AM18" s="123">
        <v>4</v>
      </c>
      <c r="AN18" s="123">
        <v>6</v>
      </c>
      <c r="AO18" s="123">
        <v>6</v>
      </c>
      <c r="AP18" s="123">
        <v>4</v>
      </c>
      <c r="AQ18" s="123">
        <v>6</v>
      </c>
      <c r="AR18" s="123">
        <v>5</v>
      </c>
      <c r="AS18" s="313"/>
      <c r="AT18" s="313"/>
      <c r="AU18" s="313"/>
      <c r="AV18" s="314"/>
      <c r="AW18" s="125"/>
      <c r="AX18" s="228">
        <f>SUM(Y18:AS18,AT18:AV18)</f>
        <v>95</v>
      </c>
      <c r="AY18" s="18"/>
      <c r="AZ18" s="18"/>
      <c r="BA18" s="18"/>
      <c r="BB18" s="18"/>
      <c r="BC18" s="18"/>
      <c r="BD18" s="18"/>
      <c r="BE18" s="18"/>
      <c r="BF18" s="207"/>
      <c r="BG18" s="200">
        <f>SUM(V18,AX18)</f>
        <v>149</v>
      </c>
    </row>
    <row r="19" spans="1:59" ht="12.75">
      <c r="A19" s="592"/>
      <c r="B19" s="555"/>
      <c r="C19" s="627"/>
      <c r="D19" s="19" t="s">
        <v>89</v>
      </c>
      <c r="E19" s="68">
        <v>2</v>
      </c>
      <c r="F19" s="68">
        <v>2</v>
      </c>
      <c r="G19" s="68">
        <v>2</v>
      </c>
      <c r="H19" s="68">
        <v>2</v>
      </c>
      <c r="I19" s="68">
        <v>2</v>
      </c>
      <c r="J19" s="68">
        <v>2</v>
      </c>
      <c r="K19" s="68">
        <v>2</v>
      </c>
      <c r="L19" s="68">
        <v>2</v>
      </c>
      <c r="M19" s="68">
        <v>2</v>
      </c>
      <c r="N19" s="68">
        <v>2</v>
      </c>
      <c r="O19" s="68">
        <v>2</v>
      </c>
      <c r="P19" s="68">
        <v>2</v>
      </c>
      <c r="Q19" s="68">
        <v>2</v>
      </c>
      <c r="R19" s="68">
        <v>1</v>
      </c>
      <c r="S19" s="202"/>
      <c r="T19" s="203"/>
      <c r="U19" s="125"/>
      <c r="V19" s="129">
        <f t="shared" si="4"/>
        <v>27</v>
      </c>
      <c r="W19" s="23"/>
      <c r="X19" s="23"/>
      <c r="Y19" s="202"/>
      <c r="Z19" s="203"/>
      <c r="AA19" s="430">
        <v>3</v>
      </c>
      <c r="AB19" s="430">
        <v>3</v>
      </c>
      <c r="AC19" s="430">
        <v>3</v>
      </c>
      <c r="AD19" s="430">
        <v>2</v>
      </c>
      <c r="AE19" s="430">
        <v>3</v>
      </c>
      <c r="AF19" s="430">
        <v>2</v>
      </c>
      <c r="AG19" s="430">
        <v>3</v>
      </c>
      <c r="AH19" s="430">
        <v>2</v>
      </c>
      <c r="AI19" s="430">
        <v>3</v>
      </c>
      <c r="AJ19" s="430">
        <v>2</v>
      </c>
      <c r="AK19" s="430">
        <v>3</v>
      </c>
      <c r="AL19" s="68">
        <v>3</v>
      </c>
      <c r="AM19" s="68">
        <v>2</v>
      </c>
      <c r="AN19" s="68">
        <v>3</v>
      </c>
      <c r="AO19" s="68">
        <v>3</v>
      </c>
      <c r="AP19" s="68">
        <v>2</v>
      </c>
      <c r="AQ19" s="68">
        <v>3</v>
      </c>
      <c r="AR19" s="68">
        <v>3</v>
      </c>
      <c r="AS19" s="313"/>
      <c r="AT19" s="313"/>
      <c r="AU19" s="313"/>
      <c r="AV19" s="314"/>
      <c r="AW19" s="125"/>
      <c r="AX19" s="129">
        <f>SUM(Y19:AS19,AT19:AV19)</f>
        <v>48</v>
      </c>
      <c r="AY19" s="18"/>
      <c r="AZ19" s="18"/>
      <c r="BA19" s="18"/>
      <c r="BB19" s="18"/>
      <c r="BC19" s="18"/>
      <c r="BD19" s="18"/>
      <c r="BE19" s="18"/>
      <c r="BF19" s="207"/>
      <c r="BG19" s="201">
        <f>SUM(V19,AX19)</f>
        <v>75</v>
      </c>
    </row>
    <row r="20" spans="1:59" ht="12.75" customHeight="1">
      <c r="A20" s="592"/>
      <c r="B20" s="554" t="s">
        <v>154</v>
      </c>
      <c r="C20" s="626" t="s">
        <v>155</v>
      </c>
      <c r="D20" s="16" t="s">
        <v>88</v>
      </c>
      <c r="E20" s="123">
        <v>2</v>
      </c>
      <c r="F20" s="123">
        <v>2</v>
      </c>
      <c r="G20" s="123">
        <v>2</v>
      </c>
      <c r="H20" s="123">
        <v>2</v>
      </c>
      <c r="I20" s="123">
        <v>2</v>
      </c>
      <c r="J20" s="123">
        <v>4</v>
      </c>
      <c r="K20" s="123">
        <v>2</v>
      </c>
      <c r="L20" s="123">
        <v>2</v>
      </c>
      <c r="M20" s="123">
        <v>2</v>
      </c>
      <c r="N20" s="123">
        <v>2</v>
      </c>
      <c r="O20" s="123">
        <v>2</v>
      </c>
      <c r="P20" s="123">
        <v>2</v>
      </c>
      <c r="Q20" s="123">
        <v>4</v>
      </c>
      <c r="R20" s="123">
        <v>2</v>
      </c>
      <c r="S20" s="202"/>
      <c r="T20" s="203"/>
      <c r="U20" s="125"/>
      <c r="V20" s="126">
        <f t="shared" si="4"/>
        <v>32</v>
      </c>
      <c r="W20" s="23"/>
      <c r="X20" s="23"/>
      <c r="Y20" s="202"/>
      <c r="Z20" s="203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123"/>
      <c r="AQ20" s="123"/>
      <c r="AR20" s="123"/>
      <c r="AS20" s="313"/>
      <c r="AT20" s="313"/>
      <c r="AU20" s="313"/>
      <c r="AV20" s="314"/>
      <c r="AW20" s="125"/>
      <c r="AX20" s="228">
        <f>SUM(Y20:AS20,AT20:AV20)</f>
        <v>0</v>
      </c>
      <c r="AY20" s="18"/>
      <c r="AZ20" s="18"/>
      <c r="BA20" s="18"/>
      <c r="BB20" s="18"/>
      <c r="BC20" s="18"/>
      <c r="BD20" s="18"/>
      <c r="BE20" s="18"/>
      <c r="BF20" s="207"/>
      <c r="BG20" s="200">
        <f>SUM(V20,AX20)</f>
        <v>32</v>
      </c>
    </row>
    <row r="21" spans="1:59" ht="12.75" customHeight="1">
      <c r="A21" s="592"/>
      <c r="B21" s="555"/>
      <c r="C21" s="627"/>
      <c r="D21" s="19" t="s">
        <v>89</v>
      </c>
      <c r="E21" s="68">
        <v>1</v>
      </c>
      <c r="F21" s="68">
        <v>1</v>
      </c>
      <c r="G21" s="68">
        <v>1</v>
      </c>
      <c r="H21" s="68">
        <v>1</v>
      </c>
      <c r="I21" s="68">
        <v>1</v>
      </c>
      <c r="J21" s="68">
        <v>2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2</v>
      </c>
      <c r="R21" s="68">
        <v>1</v>
      </c>
      <c r="S21" s="202"/>
      <c r="T21" s="203"/>
      <c r="U21" s="125"/>
      <c r="V21" s="129">
        <f t="shared" si="4"/>
        <v>16</v>
      </c>
      <c r="W21" s="23"/>
      <c r="X21" s="23"/>
      <c r="Y21" s="202"/>
      <c r="Z21" s="203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313"/>
      <c r="AT21" s="313"/>
      <c r="AU21" s="313"/>
      <c r="AV21" s="314"/>
      <c r="AW21" s="125"/>
      <c r="AX21" s="129">
        <f>SUM(Y21:AS21,AT21:AV21)</f>
        <v>0</v>
      </c>
      <c r="AY21" s="18"/>
      <c r="AZ21" s="18"/>
      <c r="BA21" s="18"/>
      <c r="BB21" s="18"/>
      <c r="BC21" s="18"/>
      <c r="BD21" s="18"/>
      <c r="BE21" s="18"/>
      <c r="BF21" s="207"/>
      <c r="BG21" s="201">
        <f>SUM(V21,AX21)</f>
        <v>16</v>
      </c>
    </row>
    <row r="22" spans="1:59" ht="12.75">
      <c r="A22" s="592"/>
      <c r="B22" s="554" t="s">
        <v>20</v>
      </c>
      <c r="C22" s="626" t="s">
        <v>156</v>
      </c>
      <c r="D22" s="16" t="s">
        <v>88</v>
      </c>
      <c r="E22" s="123">
        <v>4</v>
      </c>
      <c r="F22" s="123">
        <v>2</v>
      </c>
      <c r="G22" s="123">
        <v>4</v>
      </c>
      <c r="H22" s="123">
        <v>2</v>
      </c>
      <c r="I22" s="123">
        <v>4</v>
      </c>
      <c r="J22" s="123">
        <v>2</v>
      </c>
      <c r="K22" s="123">
        <v>4</v>
      </c>
      <c r="L22" s="123">
        <v>2</v>
      </c>
      <c r="M22" s="123">
        <v>4</v>
      </c>
      <c r="N22" s="123">
        <v>2</v>
      </c>
      <c r="O22" s="123">
        <v>4</v>
      </c>
      <c r="P22" s="123">
        <v>2</v>
      </c>
      <c r="Q22" s="123">
        <v>4</v>
      </c>
      <c r="R22" s="123">
        <v>2</v>
      </c>
      <c r="S22" s="202"/>
      <c r="T22" s="203"/>
      <c r="U22" s="125"/>
      <c r="V22" s="126">
        <f t="shared" si="4"/>
        <v>42</v>
      </c>
      <c r="W22" s="23"/>
      <c r="X22" s="23"/>
      <c r="Y22" s="202"/>
      <c r="Z22" s="203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123"/>
      <c r="AM22" s="312"/>
      <c r="AN22" s="312"/>
      <c r="AO22" s="312"/>
      <c r="AP22" s="312"/>
      <c r="AQ22" s="312"/>
      <c r="AR22" s="312"/>
      <c r="AS22" s="313"/>
      <c r="AT22" s="313"/>
      <c r="AU22" s="313"/>
      <c r="AV22" s="314"/>
      <c r="AW22" s="125"/>
      <c r="AX22" s="228">
        <f>SUM(Y22:AS22,AT22:AV22)</f>
        <v>0</v>
      </c>
      <c r="AY22" s="18"/>
      <c r="AZ22" s="18"/>
      <c r="BA22" s="18"/>
      <c r="BB22" s="18"/>
      <c r="BC22" s="18"/>
      <c r="BD22" s="18"/>
      <c r="BE22" s="18"/>
      <c r="BF22" s="207"/>
      <c r="BG22" s="200">
        <f>SUM(V22,AX22)</f>
        <v>42</v>
      </c>
    </row>
    <row r="23" spans="1:59" ht="12.75">
      <c r="A23" s="592"/>
      <c r="B23" s="555"/>
      <c r="C23" s="627"/>
      <c r="D23" s="19" t="s">
        <v>89</v>
      </c>
      <c r="E23" s="68">
        <v>2</v>
      </c>
      <c r="F23" s="68">
        <v>1</v>
      </c>
      <c r="G23" s="68">
        <v>2</v>
      </c>
      <c r="H23" s="68">
        <v>1</v>
      </c>
      <c r="I23" s="68">
        <v>2</v>
      </c>
      <c r="J23" s="68">
        <v>1</v>
      </c>
      <c r="K23" s="68">
        <v>2</v>
      </c>
      <c r="L23" s="68">
        <v>1</v>
      </c>
      <c r="M23" s="68">
        <v>2</v>
      </c>
      <c r="N23" s="68">
        <v>1</v>
      </c>
      <c r="O23" s="68">
        <v>2</v>
      </c>
      <c r="P23" s="68">
        <v>1</v>
      </c>
      <c r="Q23" s="68">
        <v>2</v>
      </c>
      <c r="R23" s="68">
        <v>1</v>
      </c>
      <c r="S23" s="202"/>
      <c r="T23" s="203"/>
      <c r="U23" s="125"/>
      <c r="V23" s="129">
        <f t="shared" si="4"/>
        <v>21</v>
      </c>
      <c r="W23" s="23"/>
      <c r="X23" s="23"/>
      <c r="Y23" s="202"/>
      <c r="Z23" s="203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313"/>
      <c r="AT23" s="313"/>
      <c r="AU23" s="313"/>
      <c r="AV23" s="314"/>
      <c r="AW23" s="125"/>
      <c r="AX23" s="129">
        <f>SUM(Y23:AS23,AT23:AV23)</f>
        <v>0</v>
      </c>
      <c r="AY23" s="18"/>
      <c r="AZ23" s="18"/>
      <c r="BA23" s="18"/>
      <c r="BB23" s="18"/>
      <c r="BC23" s="18"/>
      <c r="BD23" s="18"/>
      <c r="BE23" s="18"/>
      <c r="BF23" s="207"/>
      <c r="BG23" s="201">
        <f>SUM(V23,AX23)</f>
        <v>21</v>
      </c>
    </row>
    <row r="24" spans="1:59" ht="12.75">
      <c r="A24" s="592"/>
      <c r="B24" s="554" t="s">
        <v>21</v>
      </c>
      <c r="C24" s="626" t="s">
        <v>25</v>
      </c>
      <c r="D24" s="16" t="s">
        <v>88</v>
      </c>
      <c r="E24" s="123">
        <v>2</v>
      </c>
      <c r="F24" s="123">
        <v>4</v>
      </c>
      <c r="G24" s="123">
        <v>2</v>
      </c>
      <c r="H24" s="123">
        <v>2</v>
      </c>
      <c r="I24" s="123">
        <v>2</v>
      </c>
      <c r="J24" s="123">
        <v>4</v>
      </c>
      <c r="K24" s="123">
        <v>2</v>
      </c>
      <c r="L24" s="123">
        <v>2</v>
      </c>
      <c r="M24" s="123">
        <v>2</v>
      </c>
      <c r="N24" s="123">
        <v>4</v>
      </c>
      <c r="O24" s="123">
        <v>2</v>
      </c>
      <c r="P24" s="123">
        <v>2</v>
      </c>
      <c r="Q24" s="123">
        <v>2</v>
      </c>
      <c r="R24" s="123">
        <v>2</v>
      </c>
      <c r="S24" s="202"/>
      <c r="T24" s="202"/>
      <c r="U24" s="125"/>
      <c r="V24" s="126">
        <f t="shared" si="4"/>
        <v>34</v>
      </c>
      <c r="W24" s="23"/>
      <c r="X24" s="23"/>
      <c r="Y24" s="202"/>
      <c r="Z24" s="202"/>
      <c r="AA24" s="312">
        <v>2</v>
      </c>
      <c r="AB24" s="312">
        <v>2</v>
      </c>
      <c r="AC24" s="312">
        <v>2</v>
      </c>
      <c r="AD24" s="312">
        <v>2</v>
      </c>
      <c r="AE24" s="312">
        <v>2</v>
      </c>
      <c r="AF24" s="312">
        <v>2</v>
      </c>
      <c r="AG24" s="312">
        <v>2</v>
      </c>
      <c r="AH24" s="312">
        <v>2</v>
      </c>
      <c r="AI24" s="312">
        <v>2</v>
      </c>
      <c r="AJ24" s="312">
        <v>2</v>
      </c>
      <c r="AK24" s="312">
        <v>2</v>
      </c>
      <c r="AL24" s="312">
        <v>2</v>
      </c>
      <c r="AM24" s="312">
        <v>2</v>
      </c>
      <c r="AN24" s="312">
        <v>2</v>
      </c>
      <c r="AO24" s="312">
        <v>2</v>
      </c>
      <c r="AP24" s="312">
        <v>2</v>
      </c>
      <c r="AQ24" s="312">
        <v>2</v>
      </c>
      <c r="AR24" s="312">
        <v>0</v>
      </c>
      <c r="AS24" s="313"/>
      <c r="AT24" s="313"/>
      <c r="AU24" s="313"/>
      <c r="AV24" s="314"/>
      <c r="AW24" s="125"/>
      <c r="AX24" s="228">
        <f>SUM(Y24:AS24,AT24:AV24)</f>
        <v>34</v>
      </c>
      <c r="AY24" s="18"/>
      <c r="AZ24" s="18"/>
      <c r="BA24" s="18"/>
      <c r="BB24" s="18"/>
      <c r="BC24" s="18"/>
      <c r="BD24" s="18"/>
      <c r="BE24" s="18"/>
      <c r="BF24" s="207"/>
      <c r="BG24" s="200">
        <f>SUM(V24,AX24)</f>
        <v>68</v>
      </c>
    </row>
    <row r="25" spans="1:59" ht="12.75">
      <c r="A25" s="592"/>
      <c r="B25" s="555"/>
      <c r="C25" s="627"/>
      <c r="D25" s="19" t="s">
        <v>89</v>
      </c>
      <c r="E25" s="68">
        <v>1</v>
      </c>
      <c r="F25" s="68">
        <v>2</v>
      </c>
      <c r="G25" s="68">
        <v>1</v>
      </c>
      <c r="H25" s="68">
        <v>1</v>
      </c>
      <c r="I25" s="68">
        <v>1</v>
      </c>
      <c r="J25" s="68">
        <v>2</v>
      </c>
      <c r="K25" s="68">
        <v>1</v>
      </c>
      <c r="L25" s="68">
        <v>1</v>
      </c>
      <c r="M25" s="68">
        <v>1</v>
      </c>
      <c r="N25" s="68">
        <v>2</v>
      </c>
      <c r="O25" s="68">
        <v>1</v>
      </c>
      <c r="P25" s="68">
        <v>1</v>
      </c>
      <c r="Q25" s="68">
        <v>1</v>
      </c>
      <c r="R25" s="68">
        <v>1</v>
      </c>
      <c r="S25" s="202"/>
      <c r="T25" s="202"/>
      <c r="U25" s="125"/>
      <c r="V25" s="129">
        <f t="shared" si="4"/>
        <v>17</v>
      </c>
      <c r="W25" s="23"/>
      <c r="X25" s="23"/>
      <c r="Y25" s="202"/>
      <c r="Z25" s="202"/>
      <c r="AA25" s="68">
        <v>1</v>
      </c>
      <c r="AB25" s="68">
        <v>1</v>
      </c>
      <c r="AC25" s="68">
        <v>1</v>
      </c>
      <c r="AD25" s="68">
        <v>1</v>
      </c>
      <c r="AE25" s="68">
        <v>1</v>
      </c>
      <c r="AF25" s="68">
        <v>1</v>
      </c>
      <c r="AG25" s="68">
        <v>1</v>
      </c>
      <c r="AH25" s="68">
        <v>1</v>
      </c>
      <c r="AI25" s="68">
        <v>1</v>
      </c>
      <c r="AJ25" s="68">
        <v>1</v>
      </c>
      <c r="AK25" s="68">
        <v>1</v>
      </c>
      <c r="AL25" s="68">
        <v>1</v>
      </c>
      <c r="AM25" s="68">
        <v>1</v>
      </c>
      <c r="AN25" s="68">
        <v>1</v>
      </c>
      <c r="AO25" s="68">
        <v>1</v>
      </c>
      <c r="AP25" s="68">
        <v>1</v>
      </c>
      <c r="AQ25" s="68">
        <v>1</v>
      </c>
      <c r="AR25" s="68">
        <v>0</v>
      </c>
      <c r="AS25" s="313"/>
      <c r="AT25" s="313"/>
      <c r="AU25" s="313"/>
      <c r="AV25" s="314"/>
      <c r="AW25" s="125"/>
      <c r="AX25" s="129">
        <f>SUM(Y25:AS25,AT25:AV25)</f>
        <v>17</v>
      </c>
      <c r="AY25" s="18"/>
      <c r="AZ25" s="18"/>
      <c r="BA25" s="18"/>
      <c r="BB25" s="18"/>
      <c r="BC25" s="18"/>
      <c r="BD25" s="18"/>
      <c r="BE25" s="18"/>
      <c r="BF25" s="207"/>
      <c r="BG25" s="201">
        <f>SUM(V25,AX25)</f>
        <v>34</v>
      </c>
    </row>
    <row r="26" spans="1:59" ht="12.75">
      <c r="A26" s="592"/>
      <c r="B26" s="554" t="s">
        <v>23</v>
      </c>
      <c r="C26" s="626" t="s">
        <v>157</v>
      </c>
      <c r="D26" s="16" t="s">
        <v>88</v>
      </c>
      <c r="E26" s="123">
        <v>4</v>
      </c>
      <c r="F26" s="123">
        <v>2</v>
      </c>
      <c r="G26" s="123">
        <v>4</v>
      </c>
      <c r="H26" s="123">
        <v>4</v>
      </c>
      <c r="I26" s="123">
        <v>4</v>
      </c>
      <c r="J26" s="123">
        <v>2</v>
      </c>
      <c r="K26" s="123">
        <v>4</v>
      </c>
      <c r="L26" s="123">
        <v>4</v>
      </c>
      <c r="M26" s="123">
        <v>2</v>
      </c>
      <c r="N26" s="123">
        <v>4</v>
      </c>
      <c r="O26" s="123">
        <v>4</v>
      </c>
      <c r="P26" s="123">
        <v>2</v>
      </c>
      <c r="Q26" s="123">
        <v>4</v>
      </c>
      <c r="R26" s="123">
        <v>4</v>
      </c>
      <c r="S26" s="202"/>
      <c r="T26" s="202"/>
      <c r="U26" s="125"/>
      <c r="V26" s="126">
        <f t="shared" si="4"/>
        <v>48</v>
      </c>
      <c r="W26" s="23"/>
      <c r="X26" s="23"/>
      <c r="Y26" s="202"/>
      <c r="Z26" s="202"/>
      <c r="AA26" s="312">
        <v>2</v>
      </c>
      <c r="AB26" s="312">
        <v>0</v>
      </c>
      <c r="AC26" s="312">
        <v>2</v>
      </c>
      <c r="AD26" s="312">
        <v>2</v>
      </c>
      <c r="AE26" s="312">
        <v>2</v>
      </c>
      <c r="AF26" s="312">
        <v>2</v>
      </c>
      <c r="AG26" s="312">
        <v>2</v>
      </c>
      <c r="AH26" s="312">
        <v>2</v>
      </c>
      <c r="AI26" s="312">
        <v>2</v>
      </c>
      <c r="AJ26" s="312">
        <v>2</v>
      </c>
      <c r="AK26" s="312">
        <v>2</v>
      </c>
      <c r="AL26" s="312">
        <v>2</v>
      </c>
      <c r="AM26" s="312">
        <v>2</v>
      </c>
      <c r="AN26" s="312">
        <v>0</v>
      </c>
      <c r="AO26" s="312">
        <v>2</v>
      </c>
      <c r="AP26" s="312">
        <v>2</v>
      </c>
      <c r="AQ26" s="312">
        <v>2</v>
      </c>
      <c r="AR26" s="312">
        <v>2</v>
      </c>
      <c r="AS26" s="313"/>
      <c r="AT26" s="313"/>
      <c r="AU26" s="313"/>
      <c r="AV26" s="314"/>
      <c r="AW26" s="125"/>
      <c r="AX26" s="228">
        <f>SUM(Y26:AS26,AT26:AV26)</f>
        <v>32</v>
      </c>
      <c r="AY26" s="18"/>
      <c r="AZ26" s="18"/>
      <c r="BA26" s="18"/>
      <c r="BB26" s="18"/>
      <c r="BC26" s="18"/>
      <c r="BD26" s="18"/>
      <c r="BE26" s="18"/>
      <c r="BF26" s="207"/>
      <c r="BG26" s="200">
        <f>SUM(V26,AX26)</f>
        <v>80</v>
      </c>
    </row>
    <row r="27" spans="1:59" ht="13.5" thickBot="1">
      <c r="A27" s="592"/>
      <c r="B27" s="601"/>
      <c r="C27" s="628"/>
      <c r="D27" s="132" t="s">
        <v>89</v>
      </c>
      <c r="E27" s="133">
        <v>2</v>
      </c>
      <c r="F27" s="133">
        <v>1</v>
      </c>
      <c r="G27" s="133">
        <v>2</v>
      </c>
      <c r="H27" s="133">
        <v>2</v>
      </c>
      <c r="I27" s="133">
        <v>2</v>
      </c>
      <c r="J27" s="133">
        <v>1</v>
      </c>
      <c r="K27" s="133">
        <v>2</v>
      </c>
      <c r="L27" s="133">
        <v>2</v>
      </c>
      <c r="M27" s="133">
        <v>1</v>
      </c>
      <c r="N27" s="133">
        <v>2</v>
      </c>
      <c r="O27" s="133">
        <v>2</v>
      </c>
      <c r="P27" s="133">
        <v>1</v>
      </c>
      <c r="Q27" s="133">
        <v>2</v>
      </c>
      <c r="R27" s="133">
        <v>2</v>
      </c>
      <c r="S27" s="222"/>
      <c r="T27" s="222"/>
      <c r="U27" s="137"/>
      <c r="V27" s="135">
        <f t="shared" si="4"/>
        <v>24</v>
      </c>
      <c r="W27" s="224"/>
      <c r="X27" s="224"/>
      <c r="Y27" s="222"/>
      <c r="Z27" s="222"/>
      <c r="AA27" s="133">
        <v>1</v>
      </c>
      <c r="AB27" s="133">
        <v>0</v>
      </c>
      <c r="AC27" s="133">
        <v>1</v>
      </c>
      <c r="AD27" s="133">
        <v>1</v>
      </c>
      <c r="AE27" s="133">
        <v>1</v>
      </c>
      <c r="AF27" s="133">
        <v>1</v>
      </c>
      <c r="AG27" s="133">
        <v>1</v>
      </c>
      <c r="AH27" s="133">
        <v>1</v>
      </c>
      <c r="AI27" s="133">
        <v>1</v>
      </c>
      <c r="AJ27" s="133">
        <v>1</v>
      </c>
      <c r="AK27" s="133">
        <v>1</v>
      </c>
      <c r="AL27" s="133">
        <v>1</v>
      </c>
      <c r="AM27" s="133">
        <v>1</v>
      </c>
      <c r="AN27" s="133">
        <v>0</v>
      </c>
      <c r="AO27" s="133">
        <v>1</v>
      </c>
      <c r="AP27" s="133">
        <v>1</v>
      </c>
      <c r="AQ27" s="133">
        <v>1</v>
      </c>
      <c r="AR27" s="133">
        <v>1</v>
      </c>
      <c r="AS27" s="321"/>
      <c r="AT27" s="321"/>
      <c r="AU27" s="321"/>
      <c r="AV27" s="316"/>
      <c r="AW27" s="137"/>
      <c r="AX27" s="135">
        <f>SUM(Y27:AS27,AT27:AV27)</f>
        <v>16</v>
      </c>
      <c r="AY27" s="220"/>
      <c r="AZ27" s="220"/>
      <c r="BA27" s="220"/>
      <c r="BB27" s="220"/>
      <c r="BC27" s="220"/>
      <c r="BD27" s="220"/>
      <c r="BE27" s="220"/>
      <c r="BF27" s="221"/>
      <c r="BG27" s="440">
        <f>SUM(V27,AX27)</f>
        <v>40</v>
      </c>
    </row>
    <row r="28" spans="1:59" ht="19.5" customHeight="1">
      <c r="A28" s="593"/>
      <c r="B28" s="639" t="s">
        <v>26</v>
      </c>
      <c r="C28" s="641" t="s">
        <v>27</v>
      </c>
      <c r="D28" s="449" t="s">
        <v>88</v>
      </c>
      <c r="E28" s="447">
        <f>SUM(E30,E41)</f>
        <v>16</v>
      </c>
      <c r="F28" s="447">
        <f aca="true" t="shared" si="14" ref="F28:Q28">SUM(F30,F41)</f>
        <v>18</v>
      </c>
      <c r="G28" s="447">
        <f t="shared" si="14"/>
        <v>16</v>
      </c>
      <c r="H28" s="447">
        <f t="shared" si="14"/>
        <v>16</v>
      </c>
      <c r="I28" s="447">
        <f t="shared" si="14"/>
        <v>16</v>
      </c>
      <c r="J28" s="447">
        <f t="shared" si="14"/>
        <v>16</v>
      </c>
      <c r="K28" s="447">
        <f t="shared" si="14"/>
        <v>16</v>
      </c>
      <c r="L28" s="447">
        <f t="shared" si="14"/>
        <v>18</v>
      </c>
      <c r="M28" s="447">
        <f t="shared" si="14"/>
        <v>16</v>
      </c>
      <c r="N28" s="447">
        <f t="shared" si="14"/>
        <v>16</v>
      </c>
      <c r="O28" s="447">
        <f t="shared" si="14"/>
        <v>16</v>
      </c>
      <c r="P28" s="447">
        <f t="shared" si="14"/>
        <v>18</v>
      </c>
      <c r="Q28" s="447">
        <f t="shared" si="14"/>
        <v>14</v>
      </c>
      <c r="R28" s="447">
        <f>SUM(R30,R41)</f>
        <v>18</v>
      </c>
      <c r="S28" s="447">
        <f>SUM(S30,S41)</f>
        <v>36</v>
      </c>
      <c r="T28" s="447">
        <f>SUM(T30,T41)</f>
        <v>36</v>
      </c>
      <c r="U28" s="164"/>
      <c r="V28" s="228">
        <f t="shared" si="4"/>
        <v>302</v>
      </c>
      <c r="W28" s="227"/>
      <c r="X28" s="227"/>
      <c r="Y28" s="447">
        <f aca="true" t="shared" si="15" ref="Y28:AR28">SUM(Y30,Y41)</f>
        <v>36</v>
      </c>
      <c r="Z28" s="447">
        <f t="shared" si="15"/>
        <v>36</v>
      </c>
      <c r="AA28" s="447">
        <f t="shared" si="15"/>
        <v>24</v>
      </c>
      <c r="AB28" s="447">
        <f t="shared" si="15"/>
        <v>24</v>
      </c>
      <c r="AC28" s="447">
        <f t="shared" si="15"/>
        <v>22</v>
      </c>
      <c r="AD28" s="447">
        <f t="shared" si="15"/>
        <v>26</v>
      </c>
      <c r="AE28" s="447">
        <f t="shared" si="15"/>
        <v>24</v>
      </c>
      <c r="AF28" s="447">
        <f t="shared" si="15"/>
        <v>24</v>
      </c>
      <c r="AG28" s="447">
        <f t="shared" si="15"/>
        <v>22</v>
      </c>
      <c r="AH28" s="447">
        <f t="shared" si="15"/>
        <v>26</v>
      </c>
      <c r="AI28" s="447">
        <f t="shared" si="15"/>
        <v>22</v>
      </c>
      <c r="AJ28" s="447">
        <f t="shared" si="15"/>
        <v>24</v>
      </c>
      <c r="AK28" s="447">
        <f t="shared" si="15"/>
        <v>24</v>
      </c>
      <c r="AL28" s="447">
        <f t="shared" si="15"/>
        <v>24</v>
      </c>
      <c r="AM28" s="447">
        <f t="shared" si="15"/>
        <v>24</v>
      </c>
      <c r="AN28" s="447">
        <f t="shared" si="15"/>
        <v>24</v>
      </c>
      <c r="AO28" s="447">
        <f t="shared" si="15"/>
        <v>24</v>
      </c>
      <c r="AP28" s="447">
        <f t="shared" si="15"/>
        <v>26</v>
      </c>
      <c r="AQ28" s="447">
        <f t="shared" si="15"/>
        <v>22</v>
      </c>
      <c r="AR28" s="447">
        <f t="shared" si="15"/>
        <v>25</v>
      </c>
      <c r="AS28" s="447">
        <f aca="true" t="shared" si="16" ref="AS28:AV29">SUM(AS30,AS41)</f>
        <v>36</v>
      </c>
      <c r="AT28" s="447">
        <f t="shared" si="16"/>
        <v>36</v>
      </c>
      <c r="AU28" s="447"/>
      <c r="AV28" s="447">
        <f t="shared" si="16"/>
        <v>36</v>
      </c>
      <c r="AW28" s="164"/>
      <c r="AX28" s="228">
        <f>SUM(Y28:AS28,AT28:AV28)</f>
        <v>611</v>
      </c>
      <c r="AY28" s="227"/>
      <c r="AZ28" s="227"/>
      <c r="BA28" s="227"/>
      <c r="BB28" s="227"/>
      <c r="BC28" s="227"/>
      <c r="BD28" s="227"/>
      <c r="BE28" s="227"/>
      <c r="BF28" s="448"/>
      <c r="BG28" s="234">
        <f>SUM(V28,AX28)</f>
        <v>913</v>
      </c>
    </row>
    <row r="29" spans="1:59" ht="19.5" customHeight="1">
      <c r="A29" s="593"/>
      <c r="B29" s="640"/>
      <c r="C29" s="642"/>
      <c r="D29" s="24" t="s">
        <v>89</v>
      </c>
      <c r="E29" s="159">
        <f>SUM(E33,E35,E37)</f>
        <v>8</v>
      </c>
      <c r="F29" s="159">
        <f aca="true" t="shared" si="17" ref="F29:R29">SUM(F33,F35,F37)</f>
        <v>9</v>
      </c>
      <c r="G29" s="159">
        <f t="shared" si="17"/>
        <v>8</v>
      </c>
      <c r="H29" s="159">
        <f t="shared" si="17"/>
        <v>8</v>
      </c>
      <c r="I29" s="159">
        <f t="shared" si="17"/>
        <v>8</v>
      </c>
      <c r="J29" s="159">
        <f t="shared" si="17"/>
        <v>8</v>
      </c>
      <c r="K29" s="159">
        <f t="shared" si="17"/>
        <v>8</v>
      </c>
      <c r="L29" s="159">
        <f t="shared" si="17"/>
        <v>9</v>
      </c>
      <c r="M29" s="159">
        <f t="shared" si="17"/>
        <v>9</v>
      </c>
      <c r="N29" s="159">
        <f t="shared" si="17"/>
        <v>8</v>
      </c>
      <c r="O29" s="159">
        <f t="shared" si="17"/>
        <v>8</v>
      </c>
      <c r="P29" s="159">
        <f t="shared" si="17"/>
        <v>9</v>
      </c>
      <c r="Q29" s="159">
        <f t="shared" si="17"/>
        <v>6</v>
      </c>
      <c r="R29" s="159">
        <f t="shared" si="17"/>
        <v>9</v>
      </c>
      <c r="S29" s="159">
        <f>SUM(S31,S42)</f>
        <v>0</v>
      </c>
      <c r="T29" s="159">
        <f>SUM(T31,T42)</f>
        <v>0</v>
      </c>
      <c r="U29" s="306"/>
      <c r="V29" s="129">
        <f t="shared" si="4"/>
        <v>115</v>
      </c>
      <c r="W29" s="23"/>
      <c r="X29" s="23"/>
      <c r="Y29" s="159">
        <f aca="true" t="shared" si="18" ref="Y29:AR29">SUM(Y31,Y42)</f>
        <v>0</v>
      </c>
      <c r="Z29" s="159">
        <f t="shared" si="18"/>
        <v>0</v>
      </c>
      <c r="AA29" s="159">
        <f t="shared" si="18"/>
        <v>12</v>
      </c>
      <c r="AB29" s="159">
        <f t="shared" si="18"/>
        <v>12</v>
      </c>
      <c r="AC29" s="159">
        <f t="shared" si="18"/>
        <v>11</v>
      </c>
      <c r="AD29" s="159">
        <f t="shared" si="18"/>
        <v>13</v>
      </c>
      <c r="AE29" s="159">
        <f t="shared" si="18"/>
        <v>12</v>
      </c>
      <c r="AF29" s="159">
        <f t="shared" si="18"/>
        <v>12</v>
      </c>
      <c r="AG29" s="159">
        <f t="shared" si="18"/>
        <v>11</v>
      </c>
      <c r="AH29" s="159">
        <f t="shared" si="18"/>
        <v>13</v>
      </c>
      <c r="AI29" s="159">
        <f t="shared" si="18"/>
        <v>11</v>
      </c>
      <c r="AJ29" s="159">
        <f t="shared" si="18"/>
        <v>12</v>
      </c>
      <c r="AK29" s="159">
        <f t="shared" si="18"/>
        <v>12</v>
      </c>
      <c r="AL29" s="159">
        <f t="shared" si="18"/>
        <v>12</v>
      </c>
      <c r="AM29" s="159">
        <f t="shared" si="18"/>
        <v>12</v>
      </c>
      <c r="AN29" s="159">
        <f t="shared" si="18"/>
        <v>12</v>
      </c>
      <c r="AO29" s="159">
        <f t="shared" si="18"/>
        <v>12</v>
      </c>
      <c r="AP29" s="159">
        <f t="shared" si="18"/>
        <v>13</v>
      </c>
      <c r="AQ29" s="159">
        <f t="shared" si="18"/>
        <v>11</v>
      </c>
      <c r="AR29" s="159">
        <f t="shared" si="18"/>
        <v>12</v>
      </c>
      <c r="AS29" s="159">
        <f t="shared" si="16"/>
        <v>0</v>
      </c>
      <c r="AT29" s="159">
        <f t="shared" si="16"/>
        <v>0</v>
      </c>
      <c r="AU29" s="159"/>
      <c r="AV29" s="159">
        <f t="shared" si="16"/>
        <v>0</v>
      </c>
      <c r="AW29" s="306"/>
      <c r="AX29" s="129">
        <f>SUM(Y29:AS29,AT29:AV29)</f>
        <v>215</v>
      </c>
      <c r="AY29" s="23"/>
      <c r="AZ29" s="23"/>
      <c r="BA29" s="23"/>
      <c r="BB29" s="23"/>
      <c r="BC29" s="23"/>
      <c r="BD29" s="23"/>
      <c r="BE29" s="23"/>
      <c r="BF29" s="209"/>
      <c r="BG29" s="201">
        <f>SUM(V29,AX29)</f>
        <v>330</v>
      </c>
    </row>
    <row r="30" spans="1:59" ht="42" customHeight="1">
      <c r="A30" s="593"/>
      <c r="B30" s="620" t="s">
        <v>28</v>
      </c>
      <c r="C30" s="613" t="s">
        <v>159</v>
      </c>
      <c r="D30" s="226" t="s">
        <v>88</v>
      </c>
      <c r="E30" s="358">
        <f>SUM(E32,E34,E36)</f>
        <v>16</v>
      </c>
      <c r="F30" s="358">
        <f aca="true" t="shared" si="19" ref="F30:R30">SUM(F32,F34,F36)</f>
        <v>18</v>
      </c>
      <c r="G30" s="358">
        <f t="shared" si="19"/>
        <v>16</v>
      </c>
      <c r="H30" s="358">
        <f t="shared" si="19"/>
        <v>16</v>
      </c>
      <c r="I30" s="358">
        <f t="shared" si="19"/>
        <v>16</v>
      </c>
      <c r="J30" s="358">
        <f t="shared" si="19"/>
        <v>16</v>
      </c>
      <c r="K30" s="358">
        <f t="shared" si="19"/>
        <v>16</v>
      </c>
      <c r="L30" s="358">
        <f t="shared" si="19"/>
        <v>18</v>
      </c>
      <c r="M30" s="358">
        <f t="shared" si="19"/>
        <v>16</v>
      </c>
      <c r="N30" s="358">
        <f t="shared" si="19"/>
        <v>16</v>
      </c>
      <c r="O30" s="358">
        <f t="shared" si="19"/>
        <v>16</v>
      </c>
      <c r="P30" s="358">
        <f t="shared" si="19"/>
        <v>18</v>
      </c>
      <c r="Q30" s="358">
        <f t="shared" si="19"/>
        <v>14</v>
      </c>
      <c r="R30" s="358">
        <f t="shared" si="19"/>
        <v>18</v>
      </c>
      <c r="S30" s="210">
        <f>SUM(S32,S38,S40)</f>
        <v>36</v>
      </c>
      <c r="T30" s="210">
        <f>SUM(T32,T38,T40)</f>
        <v>36</v>
      </c>
      <c r="U30" s="307"/>
      <c r="V30" s="126">
        <f>SUM(E30:T30)</f>
        <v>302</v>
      </c>
      <c r="W30" s="227"/>
      <c r="X30" s="227"/>
      <c r="Y30" s="210">
        <f>SUM(Y32,Y38,Y40)</f>
        <v>36</v>
      </c>
      <c r="Z30" s="210">
        <f>SUM(Z32,Z38,Z40)</f>
        <v>36</v>
      </c>
      <c r="AA30" s="358">
        <f>SUM(AA32,AA34,AA36)</f>
        <v>18</v>
      </c>
      <c r="AB30" s="358">
        <f aca="true" t="shared" si="20" ref="AB30:AR30">SUM(AB32,AB34,AB36)</f>
        <v>18</v>
      </c>
      <c r="AC30" s="358">
        <f t="shared" si="20"/>
        <v>16</v>
      </c>
      <c r="AD30" s="358">
        <f t="shared" si="20"/>
        <v>20</v>
      </c>
      <c r="AE30" s="358">
        <f t="shared" si="20"/>
        <v>18</v>
      </c>
      <c r="AF30" s="358">
        <f t="shared" si="20"/>
        <v>18</v>
      </c>
      <c r="AG30" s="358">
        <f t="shared" si="20"/>
        <v>16</v>
      </c>
      <c r="AH30" s="358">
        <f t="shared" si="20"/>
        <v>20</v>
      </c>
      <c r="AI30" s="358">
        <f t="shared" si="20"/>
        <v>16</v>
      </c>
      <c r="AJ30" s="358">
        <f t="shared" si="20"/>
        <v>18</v>
      </c>
      <c r="AK30" s="358">
        <f t="shared" si="20"/>
        <v>18</v>
      </c>
      <c r="AL30" s="358">
        <f t="shared" si="20"/>
        <v>18</v>
      </c>
      <c r="AM30" s="358">
        <f t="shared" si="20"/>
        <v>18</v>
      </c>
      <c r="AN30" s="358">
        <f t="shared" si="20"/>
        <v>18</v>
      </c>
      <c r="AO30" s="358">
        <f t="shared" si="20"/>
        <v>18</v>
      </c>
      <c r="AP30" s="358">
        <f t="shared" si="20"/>
        <v>20</v>
      </c>
      <c r="AQ30" s="358">
        <f t="shared" si="20"/>
        <v>16</v>
      </c>
      <c r="AR30" s="358">
        <f t="shared" si="20"/>
        <v>19</v>
      </c>
      <c r="AS30" s="210">
        <f>SUM(AS39:AS40)</f>
        <v>36</v>
      </c>
      <c r="AT30" s="210">
        <f>SUM(AT39:AT40)</f>
        <v>36</v>
      </c>
      <c r="AU30" s="210"/>
      <c r="AV30" s="210">
        <f>SUM(AV39:AV40)</f>
        <v>36</v>
      </c>
      <c r="AW30" s="307"/>
      <c r="AX30" s="228">
        <f>SUM(Y30:AS30,AT30:AV30)</f>
        <v>503</v>
      </c>
      <c r="AY30" s="232"/>
      <c r="AZ30" s="232"/>
      <c r="BA30" s="232"/>
      <c r="BB30" s="232"/>
      <c r="BC30" s="232"/>
      <c r="BD30" s="232"/>
      <c r="BE30" s="232"/>
      <c r="BF30" s="233"/>
      <c r="BG30" s="200">
        <f>SUM(V30,AX30)</f>
        <v>805</v>
      </c>
    </row>
    <row r="31" spans="1:59" ht="59.25" customHeight="1">
      <c r="A31" s="593"/>
      <c r="B31" s="610"/>
      <c r="C31" s="612"/>
      <c r="D31" s="215" t="s">
        <v>89</v>
      </c>
      <c r="E31" s="68">
        <f>E33</f>
        <v>5</v>
      </c>
      <c r="F31" s="68">
        <f aca="true" t="shared" si="21" ref="F31:T31">F33</f>
        <v>5</v>
      </c>
      <c r="G31" s="68">
        <f t="shared" si="21"/>
        <v>4</v>
      </c>
      <c r="H31" s="68">
        <f t="shared" si="21"/>
        <v>5</v>
      </c>
      <c r="I31" s="68">
        <f t="shared" si="21"/>
        <v>5</v>
      </c>
      <c r="J31" s="68">
        <f t="shared" si="21"/>
        <v>4</v>
      </c>
      <c r="K31" s="68">
        <f t="shared" si="21"/>
        <v>5</v>
      </c>
      <c r="L31" s="68">
        <f t="shared" si="21"/>
        <v>5</v>
      </c>
      <c r="M31" s="68">
        <f t="shared" si="21"/>
        <v>5</v>
      </c>
      <c r="N31" s="68">
        <f t="shared" si="21"/>
        <v>5</v>
      </c>
      <c r="O31" s="68">
        <f t="shared" si="21"/>
        <v>5</v>
      </c>
      <c r="P31" s="68">
        <f t="shared" si="21"/>
        <v>5</v>
      </c>
      <c r="Q31" s="68">
        <f>Q33</f>
        <v>4</v>
      </c>
      <c r="R31" s="68">
        <f>R33</f>
        <v>5</v>
      </c>
      <c r="S31" s="217">
        <f t="shared" si="21"/>
        <v>0</v>
      </c>
      <c r="T31" s="217">
        <f t="shared" si="21"/>
        <v>0</v>
      </c>
      <c r="U31" s="307"/>
      <c r="V31" s="129">
        <f>SUM(E31:T31)</f>
        <v>67</v>
      </c>
      <c r="W31" s="23"/>
      <c r="X31" s="23"/>
      <c r="Y31" s="217">
        <f>Y33</f>
        <v>0</v>
      </c>
      <c r="Z31" s="217">
        <f>Z33</f>
        <v>0</v>
      </c>
      <c r="AA31" s="68">
        <f>SUM(AA33,AA35,AA37)</f>
        <v>9</v>
      </c>
      <c r="AB31" s="68">
        <f aca="true" t="shared" si="22" ref="AB31:AR31">SUM(AB33,AB35,AB37)</f>
        <v>9</v>
      </c>
      <c r="AC31" s="68">
        <f t="shared" si="22"/>
        <v>8</v>
      </c>
      <c r="AD31" s="68">
        <f t="shared" si="22"/>
        <v>10</v>
      </c>
      <c r="AE31" s="68">
        <f t="shared" si="22"/>
        <v>9</v>
      </c>
      <c r="AF31" s="68">
        <f t="shared" si="22"/>
        <v>9</v>
      </c>
      <c r="AG31" s="68">
        <f t="shared" si="22"/>
        <v>8</v>
      </c>
      <c r="AH31" s="68">
        <f t="shared" si="22"/>
        <v>10</v>
      </c>
      <c r="AI31" s="68">
        <f t="shared" si="22"/>
        <v>8</v>
      </c>
      <c r="AJ31" s="68">
        <f t="shared" si="22"/>
        <v>9</v>
      </c>
      <c r="AK31" s="68">
        <f t="shared" si="22"/>
        <v>9</v>
      </c>
      <c r="AL31" s="68">
        <f t="shared" si="22"/>
        <v>9</v>
      </c>
      <c r="AM31" s="68">
        <f t="shared" si="22"/>
        <v>9</v>
      </c>
      <c r="AN31" s="68">
        <f t="shared" si="22"/>
        <v>9</v>
      </c>
      <c r="AO31" s="68">
        <f t="shared" si="22"/>
        <v>9</v>
      </c>
      <c r="AP31" s="68">
        <f t="shared" si="22"/>
        <v>10</v>
      </c>
      <c r="AQ31" s="68">
        <f t="shared" si="22"/>
        <v>8</v>
      </c>
      <c r="AR31" s="68">
        <f t="shared" si="22"/>
        <v>9</v>
      </c>
      <c r="AS31" s="217">
        <f>AS33</f>
        <v>0</v>
      </c>
      <c r="AT31" s="217">
        <f>AT33</f>
        <v>0</v>
      </c>
      <c r="AU31" s="217"/>
      <c r="AV31" s="217">
        <f>AV33</f>
        <v>0</v>
      </c>
      <c r="AW31" s="307"/>
      <c r="AX31" s="129">
        <f>SUM(Y31:AS31,AT31:AV31)</f>
        <v>161</v>
      </c>
      <c r="AY31" s="25"/>
      <c r="AZ31" s="25"/>
      <c r="BA31" s="25"/>
      <c r="BB31" s="25"/>
      <c r="BC31" s="25"/>
      <c r="BD31" s="25"/>
      <c r="BE31" s="25"/>
      <c r="BF31" s="214"/>
      <c r="BG31" s="201">
        <f>SUM(V31,AX31)</f>
        <v>228</v>
      </c>
    </row>
    <row r="32" spans="1:59" ht="19.5" customHeight="1">
      <c r="A32" s="593"/>
      <c r="B32" s="554" t="s">
        <v>29</v>
      </c>
      <c r="C32" s="552" t="s">
        <v>160</v>
      </c>
      <c r="D32" s="16" t="s">
        <v>88</v>
      </c>
      <c r="E32" s="123">
        <v>10</v>
      </c>
      <c r="F32" s="123">
        <v>10</v>
      </c>
      <c r="G32" s="123">
        <v>8</v>
      </c>
      <c r="H32" s="123">
        <v>10</v>
      </c>
      <c r="I32" s="123">
        <v>10</v>
      </c>
      <c r="J32" s="123">
        <v>8</v>
      </c>
      <c r="K32" s="123">
        <v>10</v>
      </c>
      <c r="L32" s="123">
        <v>10</v>
      </c>
      <c r="M32" s="123">
        <v>8</v>
      </c>
      <c r="N32" s="123">
        <v>10</v>
      </c>
      <c r="O32" s="123">
        <v>10</v>
      </c>
      <c r="P32" s="123">
        <v>10</v>
      </c>
      <c r="Q32" s="123">
        <v>10</v>
      </c>
      <c r="R32" s="123">
        <v>10</v>
      </c>
      <c r="S32" s="202"/>
      <c r="T32" s="203"/>
      <c r="U32" s="125"/>
      <c r="V32" s="126">
        <f>SUM(E32:T32)</f>
        <v>134</v>
      </c>
      <c r="W32" s="23"/>
      <c r="X32" s="23"/>
      <c r="Y32" s="202"/>
      <c r="Z32" s="203"/>
      <c r="AA32" s="312">
        <v>8</v>
      </c>
      <c r="AB32" s="312">
        <v>8</v>
      </c>
      <c r="AC32" s="312">
        <v>6</v>
      </c>
      <c r="AD32" s="312">
        <v>8</v>
      </c>
      <c r="AE32" s="312">
        <v>8</v>
      </c>
      <c r="AF32" s="312">
        <v>8</v>
      </c>
      <c r="AG32" s="312">
        <v>6</v>
      </c>
      <c r="AH32" s="312">
        <v>8</v>
      </c>
      <c r="AI32" s="312">
        <v>6</v>
      </c>
      <c r="AJ32" s="312">
        <v>8</v>
      </c>
      <c r="AK32" s="312">
        <v>6</v>
      </c>
      <c r="AL32" s="312">
        <v>8</v>
      </c>
      <c r="AM32" s="312">
        <v>6</v>
      </c>
      <c r="AN32" s="312">
        <v>6</v>
      </c>
      <c r="AO32" s="312">
        <v>8</v>
      </c>
      <c r="AP32" s="312">
        <v>8</v>
      </c>
      <c r="AQ32" s="312">
        <v>8</v>
      </c>
      <c r="AR32" s="312">
        <v>7</v>
      </c>
      <c r="AS32" s="313"/>
      <c r="AT32" s="313"/>
      <c r="AU32" s="313"/>
      <c r="AV32" s="314"/>
      <c r="AW32" s="125"/>
      <c r="AX32" s="228">
        <f>SUM(Y32:AS32,AT32:AV32)</f>
        <v>131</v>
      </c>
      <c r="AY32" s="18"/>
      <c r="AZ32" s="18"/>
      <c r="BA32" s="18"/>
      <c r="BB32" s="18"/>
      <c r="BC32" s="18"/>
      <c r="BD32" s="18"/>
      <c r="BE32" s="18"/>
      <c r="BF32" s="207"/>
      <c r="BG32" s="200">
        <f>SUM(V32,AX32)</f>
        <v>265</v>
      </c>
    </row>
    <row r="33" spans="1:59" ht="19.5" customHeight="1">
      <c r="A33" s="593"/>
      <c r="B33" s="555"/>
      <c r="C33" s="553"/>
      <c r="D33" s="19" t="s">
        <v>89</v>
      </c>
      <c r="E33" s="68">
        <v>5</v>
      </c>
      <c r="F33" s="68">
        <v>5</v>
      </c>
      <c r="G33" s="68">
        <v>4</v>
      </c>
      <c r="H33" s="68">
        <v>5</v>
      </c>
      <c r="I33" s="68">
        <v>5</v>
      </c>
      <c r="J33" s="68">
        <v>4</v>
      </c>
      <c r="K33" s="68">
        <v>5</v>
      </c>
      <c r="L33" s="68">
        <v>5</v>
      </c>
      <c r="M33" s="68">
        <v>5</v>
      </c>
      <c r="N33" s="68">
        <v>5</v>
      </c>
      <c r="O33" s="68">
        <v>5</v>
      </c>
      <c r="P33" s="68">
        <v>5</v>
      </c>
      <c r="Q33" s="68">
        <v>4</v>
      </c>
      <c r="R33" s="68">
        <v>5</v>
      </c>
      <c r="S33" s="202"/>
      <c r="T33" s="203"/>
      <c r="U33" s="125"/>
      <c r="V33" s="129">
        <f>SUM(E33:T33)</f>
        <v>67</v>
      </c>
      <c r="W33" s="23"/>
      <c r="X33" s="23"/>
      <c r="Y33" s="202"/>
      <c r="Z33" s="203"/>
      <c r="AA33" s="68">
        <v>4</v>
      </c>
      <c r="AB33" s="68">
        <v>4</v>
      </c>
      <c r="AC33" s="68">
        <v>3</v>
      </c>
      <c r="AD33" s="68">
        <v>4</v>
      </c>
      <c r="AE33" s="68">
        <v>3</v>
      </c>
      <c r="AF33" s="68">
        <v>4</v>
      </c>
      <c r="AG33" s="68">
        <v>3</v>
      </c>
      <c r="AH33" s="68">
        <v>4</v>
      </c>
      <c r="AI33" s="68">
        <v>3</v>
      </c>
      <c r="AJ33" s="68">
        <v>4</v>
      </c>
      <c r="AK33" s="68">
        <v>3</v>
      </c>
      <c r="AL33" s="68">
        <v>4</v>
      </c>
      <c r="AM33" s="68">
        <v>3</v>
      </c>
      <c r="AN33" s="68">
        <v>3</v>
      </c>
      <c r="AO33" s="68">
        <v>4</v>
      </c>
      <c r="AP33" s="68">
        <v>4</v>
      </c>
      <c r="AQ33" s="68">
        <v>4</v>
      </c>
      <c r="AR33" s="68">
        <v>4</v>
      </c>
      <c r="AS33" s="313"/>
      <c r="AT33" s="313"/>
      <c r="AU33" s="313"/>
      <c r="AV33" s="314"/>
      <c r="AW33" s="125"/>
      <c r="AX33" s="129">
        <f>SUM(Y33:AS33,AT33:AV33)</f>
        <v>65</v>
      </c>
      <c r="AY33" s="18"/>
      <c r="AZ33" s="18"/>
      <c r="BA33" s="18"/>
      <c r="BB33" s="18"/>
      <c r="BC33" s="18"/>
      <c r="BD33" s="18"/>
      <c r="BE33" s="18"/>
      <c r="BF33" s="207"/>
      <c r="BG33" s="201">
        <f>SUM(V33,AX33)</f>
        <v>132</v>
      </c>
    </row>
    <row r="34" spans="1:59" ht="12.75" customHeight="1">
      <c r="A34" s="593"/>
      <c r="B34" s="554" t="s">
        <v>161</v>
      </c>
      <c r="C34" s="626" t="s">
        <v>162</v>
      </c>
      <c r="D34" s="16" t="s">
        <v>88</v>
      </c>
      <c r="E34" s="477">
        <v>6</v>
      </c>
      <c r="F34" s="453">
        <v>8</v>
      </c>
      <c r="G34" s="453">
        <v>8</v>
      </c>
      <c r="H34" s="453">
        <v>6</v>
      </c>
      <c r="I34" s="453">
        <v>6</v>
      </c>
      <c r="J34" s="453">
        <v>8</v>
      </c>
      <c r="K34" s="453">
        <v>6</v>
      </c>
      <c r="L34" s="453">
        <v>8</v>
      </c>
      <c r="M34" s="453">
        <v>8</v>
      </c>
      <c r="N34" s="453">
        <v>6</v>
      </c>
      <c r="O34" s="453">
        <v>6</v>
      </c>
      <c r="P34" s="453">
        <v>8</v>
      </c>
      <c r="Q34" s="453">
        <v>4</v>
      </c>
      <c r="R34" s="453">
        <v>8</v>
      </c>
      <c r="S34" s="202"/>
      <c r="T34" s="203"/>
      <c r="U34" s="125"/>
      <c r="V34" s="455">
        <f>SUM(E34:R34)</f>
        <v>96</v>
      </c>
      <c r="W34" s="23"/>
      <c r="X34" s="23"/>
      <c r="Y34" s="202"/>
      <c r="Z34" s="203"/>
      <c r="AA34" s="124">
        <v>6</v>
      </c>
      <c r="AB34" s="124">
        <v>8</v>
      </c>
      <c r="AC34" s="124">
        <v>6</v>
      </c>
      <c r="AD34" s="124">
        <v>8</v>
      </c>
      <c r="AE34" s="124">
        <v>8</v>
      </c>
      <c r="AF34" s="124">
        <v>6</v>
      </c>
      <c r="AG34" s="317">
        <v>6</v>
      </c>
      <c r="AH34" s="312">
        <v>8</v>
      </c>
      <c r="AI34" s="312">
        <v>6</v>
      </c>
      <c r="AJ34" s="312">
        <v>8</v>
      </c>
      <c r="AK34" s="312">
        <v>8</v>
      </c>
      <c r="AL34" s="312">
        <v>6</v>
      </c>
      <c r="AM34" s="312">
        <v>8</v>
      </c>
      <c r="AN34" s="312">
        <v>8</v>
      </c>
      <c r="AO34" s="312">
        <v>8</v>
      </c>
      <c r="AP34" s="312">
        <v>8</v>
      </c>
      <c r="AQ34" s="312">
        <v>6</v>
      </c>
      <c r="AR34" s="312">
        <v>8</v>
      </c>
      <c r="AS34" s="313"/>
      <c r="AT34" s="313"/>
      <c r="AU34" s="313"/>
      <c r="AV34" s="314"/>
      <c r="AW34" s="125"/>
      <c r="AX34" s="455">
        <f>SUM(AA34:AR34)</f>
        <v>130</v>
      </c>
      <c r="AY34" s="18"/>
      <c r="AZ34" s="18"/>
      <c r="BA34" s="18"/>
      <c r="BB34" s="18"/>
      <c r="BC34" s="18"/>
      <c r="BD34" s="18"/>
      <c r="BE34" s="18"/>
      <c r="BF34" s="207"/>
      <c r="BG34" s="200">
        <f>SUM(V34,AX34)</f>
        <v>226</v>
      </c>
    </row>
    <row r="35" spans="1:59" ht="12.75">
      <c r="A35" s="593"/>
      <c r="B35" s="555"/>
      <c r="C35" s="627"/>
      <c r="D35" s="19" t="s">
        <v>89</v>
      </c>
      <c r="E35" s="478">
        <v>3</v>
      </c>
      <c r="F35" s="456">
        <v>4</v>
      </c>
      <c r="G35" s="456">
        <v>4</v>
      </c>
      <c r="H35" s="456">
        <v>3</v>
      </c>
      <c r="I35" s="456">
        <v>3</v>
      </c>
      <c r="J35" s="456">
        <v>4</v>
      </c>
      <c r="K35" s="456">
        <v>3</v>
      </c>
      <c r="L35" s="456">
        <v>4</v>
      </c>
      <c r="M35" s="456">
        <v>4</v>
      </c>
      <c r="N35" s="456">
        <v>3</v>
      </c>
      <c r="O35" s="456">
        <v>3</v>
      </c>
      <c r="P35" s="456">
        <v>4</v>
      </c>
      <c r="Q35" s="456">
        <v>2</v>
      </c>
      <c r="R35" s="456">
        <v>4</v>
      </c>
      <c r="S35" s="457"/>
      <c r="T35" s="458"/>
      <c r="U35" s="128"/>
      <c r="V35" s="459">
        <f>SUM(E35:R35)</f>
        <v>48</v>
      </c>
      <c r="W35" s="23"/>
      <c r="X35" s="23"/>
      <c r="Y35" s="202"/>
      <c r="Z35" s="203"/>
      <c r="AA35" s="69">
        <v>3</v>
      </c>
      <c r="AB35" s="69">
        <v>4</v>
      </c>
      <c r="AC35" s="69">
        <v>3</v>
      </c>
      <c r="AD35" s="69">
        <v>4</v>
      </c>
      <c r="AE35" s="69">
        <v>5</v>
      </c>
      <c r="AF35" s="69">
        <v>3</v>
      </c>
      <c r="AG35" s="333">
        <v>3</v>
      </c>
      <c r="AH35" s="430">
        <v>4</v>
      </c>
      <c r="AI35" s="430">
        <v>3</v>
      </c>
      <c r="AJ35" s="430">
        <v>4</v>
      </c>
      <c r="AK35" s="430">
        <v>4</v>
      </c>
      <c r="AL35" s="430">
        <v>3</v>
      </c>
      <c r="AM35" s="430">
        <v>4</v>
      </c>
      <c r="AN35" s="430">
        <v>4</v>
      </c>
      <c r="AO35" s="430">
        <v>4</v>
      </c>
      <c r="AP35" s="430">
        <v>4</v>
      </c>
      <c r="AQ35" s="430">
        <v>3</v>
      </c>
      <c r="AR35" s="430">
        <v>3</v>
      </c>
      <c r="AS35" s="460"/>
      <c r="AT35" s="460"/>
      <c r="AU35" s="460"/>
      <c r="AV35" s="461"/>
      <c r="AW35" s="128"/>
      <c r="AX35" s="459">
        <f>SUM(AA35:AR35)</f>
        <v>65</v>
      </c>
      <c r="AY35" s="462"/>
      <c r="AZ35" s="18"/>
      <c r="BA35" s="18"/>
      <c r="BB35" s="18"/>
      <c r="BC35" s="18"/>
      <c r="BD35" s="18"/>
      <c r="BE35" s="18"/>
      <c r="BF35" s="207"/>
      <c r="BG35" s="201">
        <f>SUM(V35,AX35)</f>
        <v>113</v>
      </c>
    </row>
    <row r="36" spans="1:59" ht="27" customHeight="1">
      <c r="A36" s="593"/>
      <c r="B36" s="554" t="s">
        <v>175</v>
      </c>
      <c r="C36" s="626" t="s">
        <v>176</v>
      </c>
      <c r="D36" s="16" t="s">
        <v>88</v>
      </c>
      <c r="E36" s="477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202"/>
      <c r="T36" s="203"/>
      <c r="U36" s="125"/>
      <c r="V36" s="455"/>
      <c r="W36" s="23"/>
      <c r="X36" s="23"/>
      <c r="Y36" s="202"/>
      <c r="Z36" s="203"/>
      <c r="AA36" s="124">
        <v>4</v>
      </c>
      <c r="AB36" s="124">
        <v>2</v>
      </c>
      <c r="AC36" s="124">
        <v>4</v>
      </c>
      <c r="AD36" s="124">
        <v>4</v>
      </c>
      <c r="AE36" s="124">
        <v>2</v>
      </c>
      <c r="AF36" s="124">
        <v>4</v>
      </c>
      <c r="AG36" s="317">
        <v>4</v>
      </c>
      <c r="AH36" s="312">
        <v>4</v>
      </c>
      <c r="AI36" s="312">
        <v>4</v>
      </c>
      <c r="AJ36" s="312">
        <v>2</v>
      </c>
      <c r="AK36" s="312">
        <v>4</v>
      </c>
      <c r="AL36" s="312">
        <v>4</v>
      </c>
      <c r="AM36" s="312">
        <v>4</v>
      </c>
      <c r="AN36" s="312">
        <v>4</v>
      </c>
      <c r="AO36" s="312">
        <v>2</v>
      </c>
      <c r="AP36" s="312">
        <v>4</v>
      </c>
      <c r="AQ36" s="312">
        <v>2</v>
      </c>
      <c r="AR36" s="312">
        <v>4</v>
      </c>
      <c r="AS36" s="313"/>
      <c r="AT36" s="313"/>
      <c r="AU36" s="313"/>
      <c r="AV36" s="314"/>
      <c r="AW36" s="125"/>
      <c r="AX36" s="463">
        <f>SUM(AA36:AR36)</f>
        <v>62</v>
      </c>
      <c r="AY36" s="18"/>
      <c r="AZ36" s="18"/>
      <c r="BA36" s="18"/>
      <c r="BB36" s="18"/>
      <c r="BC36" s="18"/>
      <c r="BD36" s="18"/>
      <c r="BE36" s="18"/>
      <c r="BF36" s="207"/>
      <c r="BG36" s="200">
        <f>SUM(V36,AX36)</f>
        <v>62</v>
      </c>
    </row>
    <row r="37" spans="1:59" ht="36.75" customHeight="1">
      <c r="A37" s="593"/>
      <c r="B37" s="555"/>
      <c r="C37" s="627"/>
      <c r="D37" s="19" t="s">
        <v>89</v>
      </c>
      <c r="E37" s="477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202"/>
      <c r="T37" s="203"/>
      <c r="U37" s="125"/>
      <c r="V37" s="455"/>
      <c r="W37" s="23"/>
      <c r="X37" s="23"/>
      <c r="Y37" s="202"/>
      <c r="Z37" s="203"/>
      <c r="AA37" s="69">
        <v>2</v>
      </c>
      <c r="AB37" s="69">
        <v>1</v>
      </c>
      <c r="AC37" s="69">
        <v>2</v>
      </c>
      <c r="AD37" s="69">
        <v>2</v>
      </c>
      <c r="AE37" s="69">
        <v>1</v>
      </c>
      <c r="AF37" s="69">
        <v>2</v>
      </c>
      <c r="AG37" s="333">
        <v>2</v>
      </c>
      <c r="AH37" s="430">
        <v>2</v>
      </c>
      <c r="AI37" s="430">
        <v>2</v>
      </c>
      <c r="AJ37" s="430">
        <v>1</v>
      </c>
      <c r="AK37" s="430">
        <v>2</v>
      </c>
      <c r="AL37" s="430">
        <v>2</v>
      </c>
      <c r="AM37" s="430">
        <v>2</v>
      </c>
      <c r="AN37" s="430">
        <v>2</v>
      </c>
      <c r="AO37" s="430">
        <v>1</v>
      </c>
      <c r="AP37" s="430">
        <v>2</v>
      </c>
      <c r="AQ37" s="430">
        <v>1</v>
      </c>
      <c r="AR37" s="430">
        <v>2</v>
      </c>
      <c r="AS37" s="313"/>
      <c r="AT37" s="313"/>
      <c r="AU37" s="313"/>
      <c r="AV37" s="314"/>
      <c r="AW37" s="125"/>
      <c r="AX37" s="357">
        <f>SUM(AA37:AR37)</f>
        <v>31</v>
      </c>
      <c r="AY37" s="18"/>
      <c r="AZ37" s="18"/>
      <c r="BA37" s="18"/>
      <c r="BB37" s="18"/>
      <c r="BC37" s="18"/>
      <c r="BD37" s="18"/>
      <c r="BE37" s="18"/>
      <c r="BF37" s="207"/>
      <c r="BG37" s="201">
        <f>SUM(V37,AX37)</f>
        <v>31</v>
      </c>
    </row>
    <row r="38" spans="1:59" ht="12.75">
      <c r="A38" s="593"/>
      <c r="B38" s="185" t="s">
        <v>173</v>
      </c>
      <c r="C38" s="37" t="s">
        <v>73</v>
      </c>
      <c r="D38" s="26" t="s">
        <v>88</v>
      </c>
      <c r="E38" s="477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1">
        <v>36</v>
      </c>
      <c r="T38" s="452">
        <v>36</v>
      </c>
      <c r="U38" s="125"/>
      <c r="V38" s="126">
        <f aca="true" t="shared" si="23" ref="V38:V44">SUM(E38:T38)</f>
        <v>72</v>
      </c>
      <c r="W38" s="23"/>
      <c r="X38" s="23"/>
      <c r="Y38" s="451">
        <v>36</v>
      </c>
      <c r="Z38" s="452">
        <v>36</v>
      </c>
      <c r="AA38" s="124"/>
      <c r="AB38" s="124"/>
      <c r="AC38" s="124"/>
      <c r="AD38" s="124"/>
      <c r="AE38" s="124"/>
      <c r="AF38" s="124"/>
      <c r="AG38" s="317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3"/>
      <c r="AT38" s="313"/>
      <c r="AU38" s="313"/>
      <c r="AV38" s="314"/>
      <c r="AW38" s="125"/>
      <c r="AX38" s="228">
        <f>SUM(Y38:AS38,AT38:AV38)</f>
        <v>72</v>
      </c>
      <c r="AY38" s="18"/>
      <c r="AZ38" s="18"/>
      <c r="BA38" s="18"/>
      <c r="BB38" s="18"/>
      <c r="BC38" s="18"/>
      <c r="BD38" s="18"/>
      <c r="BE38" s="18"/>
      <c r="BF38" s="207"/>
      <c r="BG38" s="200">
        <f>SUM(V38,AX38)</f>
        <v>144</v>
      </c>
    </row>
    <row r="39" spans="1:59" ht="12.75">
      <c r="A39" s="593"/>
      <c r="B39" s="185" t="s">
        <v>174</v>
      </c>
      <c r="C39" s="37" t="s">
        <v>73</v>
      </c>
      <c r="D39" s="235" t="s">
        <v>88</v>
      </c>
      <c r="E39" s="479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6"/>
      <c r="T39" s="467"/>
      <c r="U39" s="145"/>
      <c r="V39" s="468">
        <v>0</v>
      </c>
      <c r="W39" s="469"/>
      <c r="X39" s="469"/>
      <c r="Y39" s="466"/>
      <c r="Z39" s="467"/>
      <c r="AA39" s="174"/>
      <c r="AB39" s="174"/>
      <c r="AC39" s="174"/>
      <c r="AD39" s="174"/>
      <c r="AE39" s="174"/>
      <c r="AF39" s="174"/>
      <c r="AG39" s="319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4">
        <v>36</v>
      </c>
      <c r="AT39" s="474">
        <v>36</v>
      </c>
      <c r="AU39" s="474">
        <v>36</v>
      </c>
      <c r="AV39" s="475"/>
      <c r="AW39" s="145"/>
      <c r="AX39" s="472">
        <f>SUM(AS39:AV39)</f>
        <v>108</v>
      </c>
      <c r="AY39" s="236"/>
      <c r="AZ39" s="236"/>
      <c r="BA39" s="236"/>
      <c r="BB39" s="236"/>
      <c r="BC39" s="236"/>
      <c r="BD39" s="236"/>
      <c r="BE39" s="236"/>
      <c r="BF39" s="237"/>
      <c r="BG39" s="473">
        <f>SUM(V39,AX39)</f>
        <v>108</v>
      </c>
    </row>
    <row r="40" spans="1:59" ht="13.5" thickBot="1">
      <c r="A40" s="593"/>
      <c r="B40" s="179" t="s">
        <v>177</v>
      </c>
      <c r="C40" s="1" t="s">
        <v>73</v>
      </c>
      <c r="D40" s="219" t="s">
        <v>88</v>
      </c>
      <c r="E40" s="476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222"/>
      <c r="T40" s="223"/>
      <c r="U40" s="137"/>
      <c r="V40" s="183">
        <f t="shared" si="23"/>
        <v>0</v>
      </c>
      <c r="W40" s="224"/>
      <c r="X40" s="224"/>
      <c r="Y40" s="222"/>
      <c r="Z40" s="223"/>
      <c r="AA40" s="182"/>
      <c r="AB40" s="182"/>
      <c r="AC40" s="182"/>
      <c r="AD40" s="182"/>
      <c r="AE40" s="182"/>
      <c r="AF40" s="182"/>
      <c r="AG40" s="318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281"/>
      <c r="AT40" s="281"/>
      <c r="AU40" s="281"/>
      <c r="AV40" s="464">
        <v>36</v>
      </c>
      <c r="AW40" s="137"/>
      <c r="AX40" s="183">
        <f>SUM(Y40:AS40,AT40:AV40)</f>
        <v>36</v>
      </c>
      <c r="AY40" s="220"/>
      <c r="AZ40" s="220"/>
      <c r="BA40" s="220"/>
      <c r="BB40" s="220"/>
      <c r="BC40" s="220"/>
      <c r="BD40" s="220"/>
      <c r="BE40" s="220"/>
      <c r="BF40" s="221"/>
      <c r="BG40" s="225">
        <f>SUM(V40,AX40)</f>
        <v>36</v>
      </c>
    </row>
    <row r="41" spans="1:59" ht="43.5" customHeight="1">
      <c r="A41" s="592"/>
      <c r="B41" s="609" t="s">
        <v>178</v>
      </c>
      <c r="C41" s="646" t="s">
        <v>179</v>
      </c>
      <c r="D41" s="176" t="s">
        <v>88</v>
      </c>
      <c r="E41" s="177">
        <f>E43</f>
        <v>0</v>
      </c>
      <c r="F41" s="177">
        <f aca="true" t="shared" si="24" ref="F41:R41">F43</f>
        <v>0</v>
      </c>
      <c r="G41" s="177">
        <f t="shared" si="24"/>
        <v>0</v>
      </c>
      <c r="H41" s="177">
        <f t="shared" si="24"/>
        <v>0</v>
      </c>
      <c r="I41" s="177">
        <f t="shared" si="24"/>
        <v>0</v>
      </c>
      <c r="J41" s="177">
        <f t="shared" si="24"/>
        <v>0</v>
      </c>
      <c r="K41" s="177">
        <f t="shared" si="24"/>
        <v>0</v>
      </c>
      <c r="L41" s="177">
        <f t="shared" si="24"/>
        <v>0</v>
      </c>
      <c r="M41" s="177">
        <f t="shared" si="24"/>
        <v>0</v>
      </c>
      <c r="N41" s="177">
        <f t="shared" si="24"/>
        <v>0</v>
      </c>
      <c r="O41" s="177">
        <f t="shared" si="24"/>
        <v>0</v>
      </c>
      <c r="P41" s="177">
        <f t="shared" si="24"/>
        <v>0</v>
      </c>
      <c r="Q41" s="177">
        <f t="shared" si="24"/>
        <v>0</v>
      </c>
      <c r="R41" s="177">
        <f t="shared" si="24"/>
        <v>0</v>
      </c>
      <c r="S41" s="264">
        <v>0</v>
      </c>
      <c r="T41" s="264">
        <v>0</v>
      </c>
      <c r="U41" s="149"/>
      <c r="V41" s="150">
        <f t="shared" si="23"/>
        <v>0</v>
      </c>
      <c r="W41" s="266"/>
      <c r="X41" s="266"/>
      <c r="Y41" s="264">
        <f>Y42</f>
        <v>0</v>
      </c>
      <c r="Z41" s="264">
        <f>Z42</f>
        <v>0</v>
      </c>
      <c r="AA41" s="177">
        <f>AA43</f>
        <v>6</v>
      </c>
      <c r="AB41" s="177">
        <f aca="true" t="shared" si="25" ref="AB41:AR41">AB43</f>
        <v>6</v>
      </c>
      <c r="AC41" s="177">
        <f t="shared" si="25"/>
        <v>6</v>
      </c>
      <c r="AD41" s="177">
        <f t="shared" si="25"/>
        <v>6</v>
      </c>
      <c r="AE41" s="177">
        <f t="shared" si="25"/>
        <v>6</v>
      </c>
      <c r="AF41" s="177">
        <f t="shared" si="25"/>
        <v>6</v>
      </c>
      <c r="AG41" s="177">
        <f t="shared" si="25"/>
        <v>6</v>
      </c>
      <c r="AH41" s="177">
        <f t="shared" si="25"/>
        <v>6</v>
      </c>
      <c r="AI41" s="177">
        <f t="shared" si="25"/>
        <v>6</v>
      </c>
      <c r="AJ41" s="177">
        <f t="shared" si="25"/>
        <v>6</v>
      </c>
      <c r="AK41" s="177">
        <f t="shared" si="25"/>
        <v>6</v>
      </c>
      <c r="AL41" s="177">
        <f t="shared" si="25"/>
        <v>6</v>
      </c>
      <c r="AM41" s="177">
        <f t="shared" si="25"/>
        <v>6</v>
      </c>
      <c r="AN41" s="177">
        <f t="shared" si="25"/>
        <v>6</v>
      </c>
      <c r="AO41" s="177">
        <f t="shared" si="25"/>
        <v>6</v>
      </c>
      <c r="AP41" s="177">
        <f t="shared" si="25"/>
        <v>6</v>
      </c>
      <c r="AQ41" s="177">
        <f t="shared" si="25"/>
        <v>6</v>
      </c>
      <c r="AR41" s="177">
        <f t="shared" si="25"/>
        <v>6</v>
      </c>
      <c r="AS41" s="264">
        <f>AZ42</f>
        <v>0</v>
      </c>
      <c r="AT41" s="264">
        <v>0</v>
      </c>
      <c r="AU41" s="264"/>
      <c r="AV41" s="264">
        <v>0</v>
      </c>
      <c r="AW41" s="149"/>
      <c r="AX41" s="150">
        <f>SUM(Y41:AS41,AT41:AV41)</f>
        <v>108</v>
      </c>
      <c r="AY41" s="270"/>
      <c r="AZ41" s="270"/>
      <c r="BA41" s="270"/>
      <c r="BB41" s="270"/>
      <c r="BC41" s="270"/>
      <c r="BD41" s="270"/>
      <c r="BE41" s="270"/>
      <c r="BF41" s="271"/>
      <c r="BG41" s="438">
        <f>SUM(V41,AX41)</f>
        <v>108</v>
      </c>
    </row>
    <row r="42" spans="1:59" ht="31.5" customHeight="1">
      <c r="A42" s="592"/>
      <c r="B42" s="610"/>
      <c r="C42" s="647"/>
      <c r="D42" s="215" t="s">
        <v>89</v>
      </c>
      <c r="E42" s="103">
        <f>E44</f>
        <v>0</v>
      </c>
      <c r="F42" s="103">
        <f aca="true" t="shared" si="26" ref="F42:T42">F44</f>
        <v>0</v>
      </c>
      <c r="G42" s="103">
        <f t="shared" si="26"/>
        <v>0</v>
      </c>
      <c r="H42" s="103">
        <f t="shared" si="26"/>
        <v>0</v>
      </c>
      <c r="I42" s="103">
        <f t="shared" si="26"/>
        <v>0</v>
      </c>
      <c r="J42" s="103">
        <f t="shared" si="26"/>
        <v>0</v>
      </c>
      <c r="K42" s="103">
        <f t="shared" si="26"/>
        <v>0</v>
      </c>
      <c r="L42" s="103">
        <f t="shared" si="26"/>
        <v>0</v>
      </c>
      <c r="M42" s="103">
        <f t="shared" si="26"/>
        <v>0</v>
      </c>
      <c r="N42" s="103">
        <f t="shared" si="26"/>
        <v>0</v>
      </c>
      <c r="O42" s="103">
        <f t="shared" si="26"/>
        <v>0</v>
      </c>
      <c r="P42" s="103">
        <f t="shared" si="26"/>
        <v>0</v>
      </c>
      <c r="Q42" s="103">
        <f>Q44</f>
        <v>0</v>
      </c>
      <c r="R42" s="103">
        <f>R44</f>
        <v>0</v>
      </c>
      <c r="S42" s="217">
        <f t="shared" si="26"/>
        <v>0</v>
      </c>
      <c r="T42" s="217">
        <f t="shared" si="26"/>
        <v>0</v>
      </c>
      <c r="U42" s="125"/>
      <c r="V42" s="129">
        <f t="shared" si="23"/>
        <v>0</v>
      </c>
      <c r="W42" s="23"/>
      <c r="X42" s="23"/>
      <c r="Y42" s="217">
        <f>Y44</f>
        <v>0</v>
      </c>
      <c r="Z42" s="217">
        <f>Z44</f>
        <v>0</v>
      </c>
      <c r="AA42" s="103">
        <f aca="true" t="shared" si="27" ref="AA42:AH42">AA44</f>
        <v>3</v>
      </c>
      <c r="AB42" s="103">
        <f t="shared" si="27"/>
        <v>3</v>
      </c>
      <c r="AC42" s="103">
        <f t="shared" si="27"/>
        <v>3</v>
      </c>
      <c r="AD42" s="103">
        <f t="shared" si="27"/>
        <v>3</v>
      </c>
      <c r="AE42" s="103">
        <f t="shared" si="27"/>
        <v>3</v>
      </c>
      <c r="AF42" s="103">
        <f t="shared" si="27"/>
        <v>3</v>
      </c>
      <c r="AG42" s="216">
        <f t="shared" si="27"/>
        <v>3</v>
      </c>
      <c r="AH42" s="310">
        <f t="shared" si="27"/>
        <v>3</v>
      </c>
      <c r="AI42" s="308">
        <f>AI44</f>
        <v>3</v>
      </c>
      <c r="AJ42" s="308">
        <f>AJ44</f>
        <v>3</v>
      </c>
      <c r="AK42" s="308">
        <f>AK44</f>
        <v>3</v>
      </c>
      <c r="AL42" s="308">
        <f>AL44</f>
        <v>3</v>
      </c>
      <c r="AM42" s="308">
        <f aca="true" t="shared" si="28" ref="AM42:AR42">AM44</f>
        <v>3</v>
      </c>
      <c r="AN42" s="308">
        <f t="shared" si="28"/>
        <v>3</v>
      </c>
      <c r="AO42" s="308">
        <f t="shared" si="28"/>
        <v>3</v>
      </c>
      <c r="AP42" s="308">
        <f t="shared" si="28"/>
        <v>3</v>
      </c>
      <c r="AQ42" s="308">
        <f>AQ44</f>
        <v>3</v>
      </c>
      <c r="AR42" s="308">
        <f t="shared" si="28"/>
        <v>3</v>
      </c>
      <c r="AS42" s="217">
        <f>AS44</f>
        <v>0</v>
      </c>
      <c r="AT42" s="217">
        <f>AT44</f>
        <v>0</v>
      </c>
      <c r="AU42" s="217"/>
      <c r="AV42" s="217">
        <f>AV44</f>
        <v>0</v>
      </c>
      <c r="AW42" s="125"/>
      <c r="AX42" s="129">
        <f>SUM(Y42:AS42,AT42:AV42)</f>
        <v>54</v>
      </c>
      <c r="AY42" s="25"/>
      <c r="AZ42" s="25"/>
      <c r="BA42" s="25"/>
      <c r="BB42" s="25"/>
      <c r="BC42" s="25"/>
      <c r="BD42" s="25"/>
      <c r="BE42" s="25"/>
      <c r="BF42" s="214"/>
      <c r="BG42" s="201">
        <f>SUM(V42,AX42)</f>
        <v>54</v>
      </c>
    </row>
    <row r="43" spans="1:59" ht="12.75">
      <c r="A43" s="592"/>
      <c r="B43" s="554" t="s">
        <v>30</v>
      </c>
      <c r="C43" s="626" t="s">
        <v>180</v>
      </c>
      <c r="D43" s="16" t="s">
        <v>88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202"/>
      <c r="T43" s="203"/>
      <c r="U43" s="125"/>
      <c r="V43" s="126">
        <f t="shared" si="23"/>
        <v>0</v>
      </c>
      <c r="W43" s="23"/>
      <c r="X43" s="23"/>
      <c r="Y43" s="202"/>
      <c r="Z43" s="203"/>
      <c r="AA43" s="312">
        <v>6</v>
      </c>
      <c r="AB43" s="312">
        <v>6</v>
      </c>
      <c r="AC43" s="312">
        <v>6</v>
      </c>
      <c r="AD43" s="312">
        <v>6</v>
      </c>
      <c r="AE43" s="312">
        <v>6</v>
      </c>
      <c r="AF43" s="312">
        <v>6</v>
      </c>
      <c r="AG43" s="312">
        <v>6</v>
      </c>
      <c r="AH43" s="312">
        <v>6</v>
      </c>
      <c r="AI43" s="312">
        <v>6</v>
      </c>
      <c r="AJ43" s="312">
        <v>6</v>
      </c>
      <c r="AK43" s="312">
        <v>6</v>
      </c>
      <c r="AL43" s="312">
        <v>6</v>
      </c>
      <c r="AM43" s="312">
        <v>6</v>
      </c>
      <c r="AN43" s="312">
        <v>6</v>
      </c>
      <c r="AO43" s="312">
        <v>6</v>
      </c>
      <c r="AP43" s="312">
        <v>6</v>
      </c>
      <c r="AQ43" s="312">
        <v>6</v>
      </c>
      <c r="AR43" s="312">
        <v>6</v>
      </c>
      <c r="AS43" s="313"/>
      <c r="AT43" s="313"/>
      <c r="AU43" s="313"/>
      <c r="AV43" s="314"/>
      <c r="AW43" s="125"/>
      <c r="AX43" s="228">
        <f>SUM(Y43:AS43,AT43:AV43)</f>
        <v>108</v>
      </c>
      <c r="AY43" s="18"/>
      <c r="AZ43" s="18"/>
      <c r="BA43" s="18"/>
      <c r="BB43" s="18"/>
      <c r="BC43" s="18"/>
      <c r="BD43" s="18"/>
      <c r="BE43" s="18"/>
      <c r="BF43" s="207"/>
      <c r="BG43" s="200">
        <f>SUM(V43,AX43)</f>
        <v>108</v>
      </c>
    </row>
    <row r="44" spans="1:59" ht="13.5" thickBot="1">
      <c r="A44" s="592"/>
      <c r="B44" s="601"/>
      <c r="C44" s="628"/>
      <c r="D44" s="132" t="s">
        <v>89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222"/>
      <c r="T44" s="223"/>
      <c r="U44" s="137"/>
      <c r="V44" s="135">
        <f t="shared" si="23"/>
        <v>0</v>
      </c>
      <c r="W44" s="224"/>
      <c r="X44" s="224"/>
      <c r="Y44" s="222"/>
      <c r="Z44" s="223"/>
      <c r="AA44" s="133">
        <v>3</v>
      </c>
      <c r="AB44" s="133">
        <v>3</v>
      </c>
      <c r="AC44" s="133">
        <v>3</v>
      </c>
      <c r="AD44" s="133">
        <v>3</v>
      </c>
      <c r="AE44" s="133">
        <v>3</v>
      </c>
      <c r="AF44" s="133">
        <v>3</v>
      </c>
      <c r="AG44" s="133">
        <v>3</v>
      </c>
      <c r="AH44" s="133">
        <v>3</v>
      </c>
      <c r="AI44" s="133">
        <v>3</v>
      </c>
      <c r="AJ44" s="133">
        <v>3</v>
      </c>
      <c r="AK44" s="133">
        <v>3</v>
      </c>
      <c r="AL44" s="133">
        <v>3</v>
      </c>
      <c r="AM44" s="133">
        <v>3</v>
      </c>
      <c r="AN44" s="133">
        <v>3</v>
      </c>
      <c r="AO44" s="133">
        <v>3</v>
      </c>
      <c r="AP44" s="133">
        <v>3</v>
      </c>
      <c r="AQ44" s="133">
        <v>3</v>
      </c>
      <c r="AR44" s="133">
        <v>3</v>
      </c>
      <c r="AS44" s="321"/>
      <c r="AT44" s="321"/>
      <c r="AU44" s="321"/>
      <c r="AV44" s="316"/>
      <c r="AW44" s="137"/>
      <c r="AX44" s="135">
        <f>SUM(Y44:AS44,AT44:AV44)</f>
        <v>54</v>
      </c>
      <c r="AY44" s="220"/>
      <c r="AZ44" s="220"/>
      <c r="BA44" s="220"/>
      <c r="BB44" s="220"/>
      <c r="BC44" s="220"/>
      <c r="BD44" s="220"/>
      <c r="BE44" s="220"/>
      <c r="BF44" s="221"/>
      <c r="BG44" s="440">
        <f>SUM(V44,AX44)</f>
        <v>54</v>
      </c>
    </row>
    <row r="45" spans="1:59" ht="12.75">
      <c r="A45" s="592"/>
      <c r="B45" s="643" t="s">
        <v>90</v>
      </c>
      <c r="C45" s="644"/>
      <c r="D45" s="645"/>
      <c r="E45" s="301">
        <f>SUM(E8,E14)</f>
        <v>36</v>
      </c>
      <c r="F45" s="301">
        <f aca="true" t="shared" si="29" ref="F45:R45">SUM(F8,F14)</f>
        <v>36</v>
      </c>
      <c r="G45" s="301">
        <f t="shared" si="29"/>
        <v>36</v>
      </c>
      <c r="H45" s="301">
        <f t="shared" si="29"/>
        <v>36</v>
      </c>
      <c r="I45" s="301">
        <f t="shared" si="29"/>
        <v>36</v>
      </c>
      <c r="J45" s="301">
        <f t="shared" si="29"/>
        <v>36</v>
      </c>
      <c r="K45" s="301">
        <f t="shared" si="29"/>
        <v>36</v>
      </c>
      <c r="L45" s="301">
        <f t="shared" si="29"/>
        <v>36</v>
      </c>
      <c r="M45" s="301">
        <f t="shared" si="29"/>
        <v>36</v>
      </c>
      <c r="N45" s="301">
        <f t="shared" si="29"/>
        <v>36</v>
      </c>
      <c r="O45" s="301">
        <f t="shared" si="29"/>
        <v>36</v>
      </c>
      <c r="P45" s="301">
        <f t="shared" si="29"/>
        <v>36</v>
      </c>
      <c r="Q45" s="301">
        <f t="shared" si="29"/>
        <v>36</v>
      </c>
      <c r="R45" s="301">
        <f t="shared" si="29"/>
        <v>36</v>
      </c>
      <c r="S45" s="480">
        <f>SUM(S14)</f>
        <v>36</v>
      </c>
      <c r="T45" s="480">
        <f>T14</f>
        <v>36</v>
      </c>
      <c r="U45" s="140"/>
      <c r="V45" s="191">
        <f>SUM(E45:T45)</f>
        <v>576</v>
      </c>
      <c r="W45" s="227"/>
      <c r="X45" s="227"/>
      <c r="Y45" s="480">
        <f>Y28</f>
        <v>36</v>
      </c>
      <c r="Z45" s="480">
        <f>Z28</f>
        <v>36</v>
      </c>
      <c r="AA45" s="301">
        <f>SUM(AA8,AA14)</f>
        <v>36</v>
      </c>
      <c r="AB45" s="301">
        <f aca="true" t="shared" si="30" ref="AB45:AR45">SUM(AB8,AB14)</f>
        <v>36</v>
      </c>
      <c r="AC45" s="301">
        <f t="shared" si="30"/>
        <v>36</v>
      </c>
      <c r="AD45" s="301">
        <f t="shared" si="30"/>
        <v>36</v>
      </c>
      <c r="AE45" s="301">
        <f t="shared" si="30"/>
        <v>36</v>
      </c>
      <c r="AF45" s="301">
        <f t="shared" si="30"/>
        <v>36</v>
      </c>
      <c r="AG45" s="301">
        <f t="shared" si="30"/>
        <v>36</v>
      </c>
      <c r="AH45" s="301">
        <f t="shared" si="30"/>
        <v>36</v>
      </c>
      <c r="AI45" s="301">
        <f t="shared" si="30"/>
        <v>36</v>
      </c>
      <c r="AJ45" s="301">
        <f t="shared" si="30"/>
        <v>36</v>
      </c>
      <c r="AK45" s="301">
        <f t="shared" si="30"/>
        <v>36</v>
      </c>
      <c r="AL45" s="301">
        <f t="shared" si="30"/>
        <v>36</v>
      </c>
      <c r="AM45" s="301">
        <f t="shared" si="30"/>
        <v>36</v>
      </c>
      <c r="AN45" s="301">
        <f t="shared" si="30"/>
        <v>36</v>
      </c>
      <c r="AO45" s="301">
        <f t="shared" si="30"/>
        <v>36</v>
      </c>
      <c r="AP45" s="301">
        <f t="shared" si="30"/>
        <v>36</v>
      </c>
      <c r="AQ45" s="301">
        <f t="shared" si="30"/>
        <v>36</v>
      </c>
      <c r="AR45" s="301">
        <f t="shared" si="30"/>
        <v>36</v>
      </c>
      <c r="AS45" s="480">
        <f>AS14</f>
        <v>36</v>
      </c>
      <c r="AT45" s="480">
        <f>AT14</f>
        <v>36</v>
      </c>
      <c r="AU45" s="480">
        <v>36</v>
      </c>
      <c r="AV45" s="480">
        <f>AV14</f>
        <v>36</v>
      </c>
      <c r="AW45" s="140"/>
      <c r="AX45" s="191">
        <f>SUM(Y45:AS45,AT45:AV45)</f>
        <v>864</v>
      </c>
      <c r="AY45" s="232"/>
      <c r="AZ45" s="232"/>
      <c r="BA45" s="232"/>
      <c r="BB45" s="232"/>
      <c r="BC45" s="232"/>
      <c r="BD45" s="232"/>
      <c r="BE45" s="232"/>
      <c r="BF45" s="233"/>
      <c r="BG45" s="481">
        <f>SUM(V45,AX45)</f>
        <v>1440</v>
      </c>
    </row>
    <row r="46" spans="1:59" ht="12.75">
      <c r="A46" s="592"/>
      <c r="B46" s="569" t="s">
        <v>91</v>
      </c>
      <c r="C46" s="570"/>
      <c r="D46" s="571"/>
      <c r="E46" s="168">
        <f>SUM(E9,E15)</f>
        <v>18</v>
      </c>
      <c r="F46" s="168">
        <f aca="true" t="shared" si="31" ref="F46:R46">SUM(F9,F15)</f>
        <v>18</v>
      </c>
      <c r="G46" s="168">
        <f t="shared" si="31"/>
        <v>18</v>
      </c>
      <c r="H46" s="168">
        <f t="shared" si="31"/>
        <v>18</v>
      </c>
      <c r="I46" s="168">
        <f t="shared" si="31"/>
        <v>18</v>
      </c>
      <c r="J46" s="168">
        <f t="shared" si="31"/>
        <v>18</v>
      </c>
      <c r="K46" s="168">
        <f t="shared" si="31"/>
        <v>18</v>
      </c>
      <c r="L46" s="168">
        <f t="shared" si="31"/>
        <v>18</v>
      </c>
      <c r="M46" s="168">
        <f t="shared" si="31"/>
        <v>18</v>
      </c>
      <c r="N46" s="168">
        <f t="shared" si="31"/>
        <v>18</v>
      </c>
      <c r="O46" s="168">
        <f t="shared" si="31"/>
        <v>18</v>
      </c>
      <c r="P46" s="168">
        <f t="shared" si="31"/>
        <v>18</v>
      </c>
      <c r="Q46" s="168">
        <f t="shared" si="31"/>
        <v>18</v>
      </c>
      <c r="R46" s="168">
        <f t="shared" si="31"/>
        <v>18</v>
      </c>
      <c r="S46" s="272">
        <v>0</v>
      </c>
      <c r="T46" s="272">
        <v>0</v>
      </c>
      <c r="U46" s="125"/>
      <c r="V46" s="273">
        <f>SUM(E46:T46)</f>
        <v>252</v>
      </c>
      <c r="W46" s="23"/>
      <c r="X46" s="23"/>
      <c r="Y46" s="272">
        <v>0</v>
      </c>
      <c r="Z46" s="272">
        <v>0</v>
      </c>
      <c r="AA46" s="168">
        <f>SUM(AA9,AA15)</f>
        <v>18</v>
      </c>
      <c r="AB46" s="168">
        <f aca="true" t="shared" si="32" ref="AB46:AR46">SUM(AB9,AB15)</f>
        <v>18</v>
      </c>
      <c r="AC46" s="168">
        <f t="shared" si="32"/>
        <v>18</v>
      </c>
      <c r="AD46" s="168">
        <f t="shared" si="32"/>
        <v>18</v>
      </c>
      <c r="AE46" s="168">
        <f t="shared" si="32"/>
        <v>18</v>
      </c>
      <c r="AF46" s="168">
        <f t="shared" si="32"/>
        <v>18</v>
      </c>
      <c r="AG46" s="168">
        <f t="shared" si="32"/>
        <v>18</v>
      </c>
      <c r="AH46" s="168">
        <f t="shared" si="32"/>
        <v>18</v>
      </c>
      <c r="AI46" s="168">
        <f t="shared" si="32"/>
        <v>18</v>
      </c>
      <c r="AJ46" s="168">
        <f t="shared" si="32"/>
        <v>18</v>
      </c>
      <c r="AK46" s="168">
        <f t="shared" si="32"/>
        <v>18</v>
      </c>
      <c r="AL46" s="168">
        <f t="shared" si="32"/>
        <v>18</v>
      </c>
      <c r="AM46" s="168">
        <f t="shared" si="32"/>
        <v>18</v>
      </c>
      <c r="AN46" s="168">
        <f t="shared" si="32"/>
        <v>18</v>
      </c>
      <c r="AO46" s="168">
        <f t="shared" si="32"/>
        <v>18</v>
      </c>
      <c r="AP46" s="168">
        <f t="shared" si="32"/>
        <v>18</v>
      </c>
      <c r="AQ46" s="168">
        <f t="shared" si="32"/>
        <v>18</v>
      </c>
      <c r="AR46" s="168">
        <f t="shared" si="32"/>
        <v>18</v>
      </c>
      <c r="AS46" s="272"/>
      <c r="AT46" s="272"/>
      <c r="AU46" s="272"/>
      <c r="AV46" s="272"/>
      <c r="AW46" s="125"/>
      <c r="AX46" s="273">
        <f>SUM(Y46:AS46,AT46:AV46)</f>
        <v>324</v>
      </c>
      <c r="AY46" s="277"/>
      <c r="AZ46" s="277"/>
      <c r="BA46" s="277"/>
      <c r="BB46" s="277"/>
      <c r="BC46" s="277"/>
      <c r="BD46" s="277"/>
      <c r="BE46" s="277"/>
      <c r="BF46" s="278"/>
      <c r="BG46" s="279">
        <f>SUM(V46,AX46)</f>
        <v>576</v>
      </c>
    </row>
    <row r="47" spans="1:59" ht="13.5" thickBot="1">
      <c r="A47" s="592"/>
      <c r="B47" s="572" t="s">
        <v>92</v>
      </c>
      <c r="C47" s="573"/>
      <c r="D47" s="574"/>
      <c r="E47" s="192">
        <f>SUM(E45:E46)</f>
        <v>54</v>
      </c>
      <c r="F47" s="192">
        <f aca="true" t="shared" si="33" ref="F47:T47">SUM(F45:F46)</f>
        <v>54</v>
      </c>
      <c r="G47" s="192">
        <f t="shared" si="33"/>
        <v>54</v>
      </c>
      <c r="H47" s="192">
        <f t="shared" si="33"/>
        <v>54</v>
      </c>
      <c r="I47" s="192">
        <f t="shared" si="33"/>
        <v>54</v>
      </c>
      <c r="J47" s="192">
        <f t="shared" si="33"/>
        <v>54</v>
      </c>
      <c r="K47" s="192">
        <f t="shared" si="33"/>
        <v>54</v>
      </c>
      <c r="L47" s="192">
        <f t="shared" si="33"/>
        <v>54</v>
      </c>
      <c r="M47" s="192">
        <f t="shared" si="33"/>
        <v>54</v>
      </c>
      <c r="N47" s="192">
        <f t="shared" si="33"/>
        <v>54</v>
      </c>
      <c r="O47" s="192">
        <f t="shared" si="33"/>
        <v>54</v>
      </c>
      <c r="P47" s="192">
        <f t="shared" si="33"/>
        <v>54</v>
      </c>
      <c r="Q47" s="192">
        <f>SUM(Q45:Q46)</f>
        <v>54</v>
      </c>
      <c r="R47" s="192">
        <f>SUM(R45:R46)</f>
        <v>54</v>
      </c>
      <c r="S47" s="281">
        <f t="shared" si="33"/>
        <v>36</v>
      </c>
      <c r="T47" s="281">
        <f t="shared" si="33"/>
        <v>36</v>
      </c>
      <c r="U47" s="137"/>
      <c r="V47" s="184">
        <f>SUM(E47:T47)</f>
        <v>828</v>
      </c>
      <c r="W47" s="224"/>
      <c r="X47" s="224"/>
      <c r="Y47" s="281">
        <f>SUM(Y45:Y46)</f>
        <v>36</v>
      </c>
      <c r="Z47" s="281">
        <f>SUM(Z45:Z46)</f>
        <v>36</v>
      </c>
      <c r="AA47" s="192">
        <f aca="true" t="shared" si="34" ref="AA47:AG47">SUM(AA45:AA46)</f>
        <v>54</v>
      </c>
      <c r="AB47" s="192">
        <f t="shared" si="34"/>
        <v>54</v>
      </c>
      <c r="AC47" s="192">
        <f t="shared" si="34"/>
        <v>54</v>
      </c>
      <c r="AD47" s="192">
        <f t="shared" si="34"/>
        <v>54</v>
      </c>
      <c r="AE47" s="192">
        <f t="shared" si="34"/>
        <v>54</v>
      </c>
      <c r="AF47" s="192">
        <f t="shared" si="34"/>
        <v>54</v>
      </c>
      <c r="AG47" s="280">
        <f t="shared" si="34"/>
        <v>54</v>
      </c>
      <c r="AH47" s="311">
        <f>SUM(AH45:AH46)</f>
        <v>54</v>
      </c>
      <c r="AI47" s="309">
        <f>SUM(AI45:AI46)</f>
        <v>54</v>
      </c>
      <c r="AJ47" s="309">
        <f>SUM(AJ45:AJ46)</f>
        <v>54</v>
      </c>
      <c r="AK47" s="309">
        <f>SUM(AK45:AK46)</f>
        <v>54</v>
      </c>
      <c r="AL47" s="309">
        <f aca="true" t="shared" si="35" ref="AL47:AR47">SUM(AL45:AL46)</f>
        <v>54</v>
      </c>
      <c r="AM47" s="309">
        <f t="shared" si="35"/>
        <v>54</v>
      </c>
      <c r="AN47" s="309">
        <f t="shared" si="35"/>
        <v>54</v>
      </c>
      <c r="AO47" s="309">
        <f t="shared" si="35"/>
        <v>54</v>
      </c>
      <c r="AP47" s="309">
        <f t="shared" si="35"/>
        <v>54</v>
      </c>
      <c r="AQ47" s="309">
        <f>SUM(AQ45:AQ46)</f>
        <v>54</v>
      </c>
      <c r="AR47" s="309">
        <f t="shared" si="35"/>
        <v>54</v>
      </c>
      <c r="AS47" s="281">
        <f>SUM(AS45:AS46)</f>
        <v>36</v>
      </c>
      <c r="AT47" s="281">
        <f>SUM(AT45:AT46)</f>
        <v>36</v>
      </c>
      <c r="AU47" s="281">
        <v>36</v>
      </c>
      <c r="AV47" s="281">
        <f>SUM(AV45:AV46)</f>
        <v>36</v>
      </c>
      <c r="AW47" s="137"/>
      <c r="AX47" s="184">
        <f>SUM(Y47:AS47,AT47:AV47)</f>
        <v>1188</v>
      </c>
      <c r="AY47" s="29"/>
      <c r="AZ47" s="29"/>
      <c r="BA47" s="29"/>
      <c r="BB47" s="29"/>
      <c r="BC47" s="29"/>
      <c r="BD47" s="29"/>
      <c r="BE47" s="29"/>
      <c r="BF47" s="285"/>
      <c r="BG47" s="286">
        <f>SUM(V47,AX47)</f>
        <v>2016</v>
      </c>
    </row>
    <row r="48" spans="1:45" ht="12.75">
      <c r="A48" s="592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</row>
    <row r="49" ht="19.5" customHeight="1">
      <c r="A49" s="592"/>
    </row>
    <row r="50" ht="19.5" customHeight="1">
      <c r="A50" s="592"/>
    </row>
    <row r="51" ht="12.75" customHeight="1">
      <c r="A51" s="592"/>
    </row>
    <row r="52" ht="12.75" customHeight="1">
      <c r="A52" s="592"/>
    </row>
    <row r="53" ht="12.75" customHeight="1" hidden="1">
      <c r="A53" s="592"/>
    </row>
    <row r="54" ht="12.75" customHeight="1" hidden="1">
      <c r="A54" s="592"/>
    </row>
    <row r="55" ht="12.75" customHeight="1" hidden="1">
      <c r="A55" s="592"/>
    </row>
    <row r="56" ht="12.75" customHeight="1" hidden="1">
      <c r="A56" s="592"/>
    </row>
    <row r="57" ht="12.75">
      <c r="A57" s="592"/>
    </row>
    <row r="58" ht="13.5" thickBot="1">
      <c r="A58" s="623"/>
    </row>
    <row r="59" ht="27" customHeight="1">
      <c r="A59" s="591" t="s">
        <v>104</v>
      </c>
    </row>
    <row r="60" ht="27" customHeight="1">
      <c r="A60" s="592"/>
    </row>
    <row r="61" ht="12.75">
      <c r="A61" s="592"/>
    </row>
    <row r="62" ht="12.75">
      <c r="A62" s="592"/>
    </row>
    <row r="63" ht="12.75" customHeight="1" hidden="1">
      <c r="A63" s="592"/>
    </row>
    <row r="64" ht="12.75" customHeight="1" hidden="1">
      <c r="A64" s="592"/>
    </row>
    <row r="65" ht="12.75" customHeight="1" hidden="1">
      <c r="A65" s="592"/>
    </row>
    <row r="66" ht="12.75" customHeight="1" hidden="1">
      <c r="A66" s="592"/>
    </row>
    <row r="67" ht="12.75" customHeight="1" hidden="1">
      <c r="A67" s="592"/>
    </row>
    <row r="68" ht="12.75" customHeight="1" hidden="1">
      <c r="A68" s="592"/>
    </row>
    <row r="69" ht="12.75">
      <c r="A69" s="592"/>
    </row>
    <row r="70" ht="12.75">
      <c r="A70" s="592"/>
    </row>
    <row r="71" ht="24.75" customHeight="1">
      <c r="A71" s="592"/>
    </row>
    <row r="72" ht="24.75" customHeight="1">
      <c r="A72" s="592"/>
    </row>
    <row r="73" ht="24.75" customHeight="1" thickBot="1">
      <c r="A73" s="623"/>
    </row>
  </sheetData>
  <sheetProtection/>
  <mergeCells count="58">
    <mergeCell ref="B47:D47"/>
    <mergeCell ref="B45:D45"/>
    <mergeCell ref="C41:C42"/>
    <mergeCell ref="B46:D46"/>
    <mergeCell ref="B26:B27"/>
    <mergeCell ref="C26:C27"/>
    <mergeCell ref="B32:B33"/>
    <mergeCell ref="C32:C33"/>
    <mergeCell ref="B30:B31"/>
    <mergeCell ref="C30:C31"/>
    <mergeCell ref="B28:B29"/>
    <mergeCell ref="C28:C29"/>
    <mergeCell ref="B41:B42"/>
    <mergeCell ref="B43:B44"/>
    <mergeCell ref="C43:C44"/>
    <mergeCell ref="B34:B35"/>
    <mergeCell ref="C34:C35"/>
    <mergeCell ref="B36:B37"/>
    <mergeCell ref="C36:C37"/>
    <mergeCell ref="BB3:BE3"/>
    <mergeCell ref="BG3:BG7"/>
    <mergeCell ref="E4:BF4"/>
    <mergeCell ref="E6:BF6"/>
    <mergeCell ref="N3:Q3"/>
    <mergeCell ref="AG3:AI3"/>
    <mergeCell ref="AT3:AV3"/>
    <mergeCell ref="S3:U3"/>
    <mergeCell ref="AY3:BA3"/>
    <mergeCell ref="J3:M3"/>
    <mergeCell ref="B3:B7"/>
    <mergeCell ref="C3:C7"/>
    <mergeCell ref="F3:H3"/>
    <mergeCell ref="AO3:AR3"/>
    <mergeCell ref="D3:D7"/>
    <mergeCell ref="AK3:AM3"/>
    <mergeCell ref="B16:B17"/>
    <mergeCell ref="C16:C17"/>
    <mergeCell ref="B8:B9"/>
    <mergeCell ref="C8:C9"/>
    <mergeCell ref="B20:B21"/>
    <mergeCell ref="C20:C21"/>
    <mergeCell ref="A3:A7"/>
    <mergeCell ref="C10:C11"/>
    <mergeCell ref="B10:B11"/>
    <mergeCell ref="C12:C13"/>
    <mergeCell ref="B12:B13"/>
    <mergeCell ref="X3:AA3"/>
    <mergeCell ref="AC3:AE3"/>
    <mergeCell ref="A59:A73"/>
    <mergeCell ref="A8:A58"/>
    <mergeCell ref="B14:B15"/>
    <mergeCell ref="C14:C15"/>
    <mergeCell ref="C18:C19"/>
    <mergeCell ref="B22:B23"/>
    <mergeCell ref="C22:C23"/>
    <mergeCell ref="B18:B19"/>
    <mergeCell ref="B24:B25"/>
    <mergeCell ref="C24:C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68"/>
  <sheetViews>
    <sheetView tabSelected="1" zoomScalePageLayoutView="0" workbookViewId="0" topLeftCell="A13">
      <selection activeCell="C53" sqref="C53:C54"/>
    </sheetView>
  </sheetViews>
  <sheetFormatPr defaultColWidth="9.00390625" defaultRowHeight="12.75"/>
  <cols>
    <col min="1" max="1" width="2.875" style="0" customWidth="1"/>
    <col min="2" max="2" width="9.375" style="0" customWidth="1"/>
    <col min="3" max="3" width="22.125" style="0" customWidth="1"/>
    <col min="4" max="4" width="7.75390625" style="0" customWidth="1"/>
    <col min="5" max="20" width="3.25390625" style="0" customWidth="1"/>
    <col min="21" max="21" width="3.375" style="0" customWidth="1"/>
    <col min="22" max="22" width="4.125" style="0" customWidth="1"/>
    <col min="23" max="23" width="4.75390625" style="0" customWidth="1"/>
    <col min="24" max="26" width="2.25390625" style="0" customWidth="1"/>
    <col min="27" max="40" width="3.25390625" style="0" customWidth="1"/>
    <col min="41" max="41" width="4.75390625" style="0" customWidth="1"/>
    <col min="42" max="61" width="2.75390625" style="0" customWidth="1"/>
    <col min="62" max="62" width="5.375" style="0" customWidth="1"/>
  </cols>
  <sheetData>
    <row r="1" ht="15">
      <c r="B1" s="4" t="s">
        <v>75</v>
      </c>
    </row>
    <row r="2" spans="2:10" ht="15.75" thickBot="1">
      <c r="B2" s="4" t="s">
        <v>227</v>
      </c>
      <c r="C2" s="5" t="s">
        <v>216</v>
      </c>
      <c r="D2" s="5" t="s">
        <v>217</v>
      </c>
      <c r="I2" s="5"/>
      <c r="J2" s="5"/>
    </row>
    <row r="3" spans="1:62" ht="64.5" customHeight="1">
      <c r="A3" s="534" t="s">
        <v>58</v>
      </c>
      <c r="B3" s="537" t="s">
        <v>0</v>
      </c>
      <c r="C3" s="540" t="s">
        <v>76</v>
      </c>
      <c r="D3" s="543" t="s">
        <v>77</v>
      </c>
      <c r="E3" s="30" t="s">
        <v>115</v>
      </c>
      <c r="F3" s="533" t="s">
        <v>59</v>
      </c>
      <c r="G3" s="533"/>
      <c r="H3" s="533"/>
      <c r="I3" s="31" t="s">
        <v>116</v>
      </c>
      <c r="J3" s="532" t="s">
        <v>60</v>
      </c>
      <c r="K3" s="532"/>
      <c r="L3" s="532"/>
      <c r="M3" s="532"/>
      <c r="N3" s="532" t="s">
        <v>61</v>
      </c>
      <c r="O3" s="532"/>
      <c r="P3" s="532"/>
      <c r="Q3" s="532"/>
      <c r="R3" s="7" t="s">
        <v>117</v>
      </c>
      <c r="S3" s="654" t="s">
        <v>62</v>
      </c>
      <c r="T3" s="655"/>
      <c r="U3" s="196" t="s">
        <v>72</v>
      </c>
      <c r="V3" s="529"/>
      <c r="W3" s="8" t="s">
        <v>78</v>
      </c>
      <c r="X3" s="7" t="s">
        <v>118</v>
      </c>
      <c r="Y3" s="532" t="s">
        <v>63</v>
      </c>
      <c r="Z3" s="532"/>
      <c r="AA3" s="532"/>
      <c r="AB3" s="532"/>
      <c r="AC3" s="532"/>
      <c r="AD3" s="7" t="s">
        <v>119</v>
      </c>
      <c r="AE3" s="532" t="s">
        <v>64</v>
      </c>
      <c r="AF3" s="532"/>
      <c r="AG3" s="532"/>
      <c r="AH3" s="7" t="s">
        <v>144</v>
      </c>
      <c r="AI3" s="630" t="s">
        <v>65</v>
      </c>
      <c r="AJ3" s="630"/>
      <c r="AK3" s="630"/>
      <c r="AL3" s="630"/>
      <c r="AM3" s="7" t="s">
        <v>79</v>
      </c>
      <c r="AN3" s="196" t="s">
        <v>72</v>
      </c>
      <c r="AO3" s="8" t="s">
        <v>78</v>
      </c>
      <c r="AP3" s="197" t="s">
        <v>66</v>
      </c>
      <c r="AQ3" s="7" t="s">
        <v>80</v>
      </c>
      <c r="AR3" s="532" t="s">
        <v>67</v>
      </c>
      <c r="AS3" s="532"/>
      <c r="AT3" s="532"/>
      <c r="AU3" s="532"/>
      <c r="AV3" s="7" t="s">
        <v>81</v>
      </c>
      <c r="AW3" s="532" t="s">
        <v>68</v>
      </c>
      <c r="AX3" s="532"/>
      <c r="AY3" s="532"/>
      <c r="AZ3" s="7" t="s">
        <v>82</v>
      </c>
      <c r="BA3" s="532" t="s">
        <v>69</v>
      </c>
      <c r="BB3" s="532"/>
      <c r="BC3" s="532"/>
      <c r="BD3" s="532"/>
      <c r="BE3" s="532" t="s">
        <v>70</v>
      </c>
      <c r="BF3" s="532"/>
      <c r="BG3" s="532"/>
      <c r="BH3" s="532"/>
      <c r="BI3" s="114" t="s">
        <v>83</v>
      </c>
      <c r="BJ3" s="546" t="s">
        <v>84</v>
      </c>
    </row>
    <row r="4" spans="1:62" ht="12.75">
      <c r="A4" s="535"/>
      <c r="B4" s="538"/>
      <c r="C4" s="541"/>
      <c r="D4" s="544"/>
      <c r="E4" s="636" t="s">
        <v>85</v>
      </c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  <c r="AQ4" s="578"/>
      <c r="AR4" s="578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579"/>
      <c r="BJ4" s="547"/>
    </row>
    <row r="5" spans="1:62" ht="12.75">
      <c r="A5" s="535"/>
      <c r="B5" s="538"/>
      <c r="C5" s="541"/>
      <c r="D5" s="544"/>
      <c r="E5" s="1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3">
        <v>49</v>
      </c>
      <c r="T5" s="32">
        <v>50</v>
      </c>
      <c r="U5" s="720">
        <v>51</v>
      </c>
      <c r="V5" s="10">
        <v>52</v>
      </c>
      <c r="W5" s="11"/>
      <c r="X5" s="338">
        <v>52</v>
      </c>
      <c r="Y5" s="33">
        <v>1</v>
      </c>
      <c r="Z5" s="648">
        <v>2</v>
      </c>
      <c r="AA5" s="649"/>
      <c r="AB5" s="32">
        <v>3</v>
      </c>
      <c r="AC5" s="32">
        <v>4</v>
      </c>
      <c r="AD5" s="32">
        <v>5</v>
      </c>
      <c r="AE5" s="32">
        <v>6</v>
      </c>
      <c r="AF5" s="32">
        <v>7</v>
      </c>
      <c r="AG5" s="32">
        <v>8</v>
      </c>
      <c r="AH5" s="32">
        <v>9</v>
      </c>
      <c r="AI5" s="32">
        <v>10</v>
      </c>
      <c r="AJ5" s="33">
        <v>11</v>
      </c>
      <c r="AK5" s="32">
        <v>12</v>
      </c>
      <c r="AL5" s="32">
        <v>13</v>
      </c>
      <c r="AM5" s="33">
        <v>14</v>
      </c>
      <c r="AN5" s="32">
        <v>15</v>
      </c>
      <c r="AO5" s="11"/>
      <c r="AP5" s="32">
        <v>16</v>
      </c>
      <c r="AQ5" s="32">
        <v>17</v>
      </c>
      <c r="AR5" s="32">
        <v>18</v>
      </c>
      <c r="AS5" s="32">
        <v>19</v>
      </c>
      <c r="AT5" s="32">
        <v>20</v>
      </c>
      <c r="AU5" s="32">
        <v>21</v>
      </c>
      <c r="AV5" s="32">
        <v>22</v>
      </c>
      <c r="AW5" s="32">
        <v>23</v>
      </c>
      <c r="AX5" s="32">
        <v>24</v>
      </c>
      <c r="AY5" s="32">
        <v>25</v>
      </c>
      <c r="AZ5" s="32">
        <v>26</v>
      </c>
      <c r="BA5" s="32">
        <v>27</v>
      </c>
      <c r="BB5" s="32">
        <v>28</v>
      </c>
      <c r="BC5" s="32">
        <v>29</v>
      </c>
      <c r="BD5" s="32">
        <v>30</v>
      </c>
      <c r="BE5" s="32">
        <v>31</v>
      </c>
      <c r="BF5" s="32">
        <v>32</v>
      </c>
      <c r="BG5" s="32">
        <v>33</v>
      </c>
      <c r="BH5" s="32">
        <v>34</v>
      </c>
      <c r="BI5" s="33">
        <v>35</v>
      </c>
      <c r="BJ5" s="547"/>
    </row>
    <row r="6" spans="1:62" ht="12.75">
      <c r="A6" s="535"/>
      <c r="B6" s="538"/>
      <c r="C6" s="541"/>
      <c r="D6" s="544"/>
      <c r="E6" s="577" t="s">
        <v>86</v>
      </c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637"/>
      <c r="BJ6" s="547"/>
    </row>
    <row r="7" spans="1:62" ht="13.5" thickBot="1">
      <c r="A7" s="536"/>
      <c r="B7" s="539"/>
      <c r="C7" s="542"/>
      <c r="D7" s="545"/>
      <c r="E7" s="303">
        <v>1</v>
      </c>
      <c r="F7" s="304">
        <v>2</v>
      </c>
      <c r="G7" s="304">
        <v>3</v>
      </c>
      <c r="H7" s="304">
        <v>4</v>
      </c>
      <c r="I7" s="304">
        <v>5</v>
      </c>
      <c r="J7" s="304">
        <v>6</v>
      </c>
      <c r="K7" s="304">
        <v>7</v>
      </c>
      <c r="L7" s="304">
        <v>8</v>
      </c>
      <c r="M7" s="304">
        <v>9</v>
      </c>
      <c r="N7" s="304">
        <v>10</v>
      </c>
      <c r="O7" s="304">
        <v>11</v>
      </c>
      <c r="P7" s="304">
        <v>12</v>
      </c>
      <c r="Q7" s="304">
        <v>13</v>
      </c>
      <c r="R7" s="305">
        <v>14</v>
      </c>
      <c r="S7" s="116">
        <v>15</v>
      </c>
      <c r="T7" s="12">
        <v>16</v>
      </c>
      <c r="U7" s="116">
        <v>17</v>
      </c>
      <c r="V7" s="354">
        <v>18</v>
      </c>
      <c r="W7" s="115"/>
      <c r="X7" s="355">
        <v>18</v>
      </c>
      <c r="Y7" s="339">
        <v>19</v>
      </c>
      <c r="Z7" s="650">
        <v>20</v>
      </c>
      <c r="AA7" s="651"/>
      <c r="AB7" s="304">
        <v>21</v>
      </c>
      <c r="AC7" s="304">
        <v>22</v>
      </c>
      <c r="AD7" s="304">
        <v>23</v>
      </c>
      <c r="AE7" s="304">
        <v>24</v>
      </c>
      <c r="AF7" s="304">
        <v>25</v>
      </c>
      <c r="AG7" s="304">
        <v>26</v>
      </c>
      <c r="AH7" s="304">
        <v>27</v>
      </c>
      <c r="AI7" s="305">
        <v>28</v>
      </c>
      <c r="AJ7" s="116">
        <v>29</v>
      </c>
      <c r="AK7" s="116">
        <v>30</v>
      </c>
      <c r="AL7" s="305">
        <v>31</v>
      </c>
      <c r="AM7" s="116">
        <v>32</v>
      </c>
      <c r="AN7" s="305">
        <v>33</v>
      </c>
      <c r="AO7" s="115"/>
      <c r="AP7" s="304">
        <v>34</v>
      </c>
      <c r="AQ7" s="304">
        <v>35</v>
      </c>
      <c r="AR7" s="304">
        <v>36</v>
      </c>
      <c r="AS7" s="304">
        <v>37</v>
      </c>
      <c r="AT7" s="304">
        <v>38</v>
      </c>
      <c r="AU7" s="304">
        <v>39</v>
      </c>
      <c r="AV7" s="304">
        <v>40</v>
      </c>
      <c r="AW7" s="304">
        <v>41</v>
      </c>
      <c r="AX7" s="304">
        <v>42</v>
      </c>
      <c r="AY7" s="304">
        <v>43</v>
      </c>
      <c r="AZ7" s="304">
        <v>44</v>
      </c>
      <c r="BA7" s="304">
        <v>45</v>
      </c>
      <c r="BB7" s="304">
        <v>46</v>
      </c>
      <c r="BC7" s="304">
        <v>47</v>
      </c>
      <c r="BD7" s="304">
        <v>48</v>
      </c>
      <c r="BE7" s="304">
        <v>49</v>
      </c>
      <c r="BF7" s="304">
        <v>50</v>
      </c>
      <c r="BG7" s="304">
        <v>51</v>
      </c>
      <c r="BH7" s="304">
        <v>52</v>
      </c>
      <c r="BI7" s="305">
        <v>53</v>
      </c>
      <c r="BJ7" s="548"/>
    </row>
    <row r="8" spans="1:62" ht="19.5" customHeight="1">
      <c r="A8" s="591" t="s">
        <v>109</v>
      </c>
      <c r="B8" s="666" t="s">
        <v>1</v>
      </c>
      <c r="C8" s="656" t="s">
        <v>87</v>
      </c>
      <c r="D8" s="13" t="s">
        <v>88</v>
      </c>
      <c r="E8" s="198">
        <f>SUM(E10,E12,E14)</f>
        <v>4</v>
      </c>
      <c r="F8" s="198">
        <f aca="true" t="shared" si="0" ref="F8:Q8">SUM(F10,F12,F14)</f>
        <v>4</v>
      </c>
      <c r="G8" s="198">
        <f t="shared" si="0"/>
        <v>4</v>
      </c>
      <c r="H8" s="198">
        <f t="shared" si="0"/>
        <v>4</v>
      </c>
      <c r="I8" s="198">
        <f t="shared" si="0"/>
        <v>4</v>
      </c>
      <c r="J8" s="198">
        <f t="shared" si="0"/>
        <v>4</v>
      </c>
      <c r="K8" s="198">
        <f t="shared" si="0"/>
        <v>4</v>
      </c>
      <c r="L8" s="198">
        <f t="shared" si="0"/>
        <v>4</v>
      </c>
      <c r="M8" s="198">
        <f t="shared" si="0"/>
        <v>4</v>
      </c>
      <c r="N8" s="198">
        <f t="shared" si="0"/>
        <v>4</v>
      </c>
      <c r="O8" s="198">
        <f t="shared" si="0"/>
        <v>6</v>
      </c>
      <c r="P8" s="198">
        <f t="shared" si="0"/>
        <v>4</v>
      </c>
      <c r="Q8" s="198">
        <f t="shared" si="0"/>
        <v>6</v>
      </c>
      <c r="R8" s="198"/>
      <c r="S8" s="198"/>
      <c r="T8" s="198"/>
      <c r="U8" s="149"/>
      <c r="V8" s="149"/>
      <c r="W8" s="228">
        <f>SUM(W10,W12,W14)</f>
        <v>56</v>
      </c>
      <c r="X8" s="15"/>
      <c r="Y8" s="15"/>
      <c r="Z8" s="14"/>
      <c r="AA8" s="198">
        <f>SUM(AA10,AA12,AA14)</f>
        <v>10</v>
      </c>
      <c r="AB8" s="198">
        <f aca="true" t="shared" si="1" ref="AB8:AH8">SUM(AB10,AB12,AB14)</f>
        <v>10</v>
      </c>
      <c r="AC8" s="198">
        <f t="shared" si="1"/>
        <v>10</v>
      </c>
      <c r="AD8" s="198">
        <f t="shared" si="1"/>
        <v>10</v>
      </c>
      <c r="AE8" s="198">
        <f t="shared" si="1"/>
        <v>10</v>
      </c>
      <c r="AF8" s="198">
        <f t="shared" si="1"/>
        <v>10</v>
      </c>
      <c r="AG8" s="198">
        <f t="shared" si="1"/>
        <v>10</v>
      </c>
      <c r="AH8" s="198">
        <f t="shared" si="1"/>
        <v>10</v>
      </c>
      <c r="AI8" s="198"/>
      <c r="AJ8" s="198"/>
      <c r="AK8" s="198"/>
      <c r="AL8" s="198"/>
      <c r="AM8" s="198"/>
      <c r="AN8" s="149"/>
      <c r="AO8" s="228">
        <f>SUM(AO10,AO12,AO14)</f>
        <v>80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99"/>
      <c r="BJ8" s="200">
        <f>SUM(W8,AO8)</f>
        <v>136</v>
      </c>
    </row>
    <row r="9" spans="1:62" ht="19.5" customHeight="1">
      <c r="A9" s="592"/>
      <c r="B9" s="667"/>
      <c r="C9" s="635"/>
      <c r="D9" s="322" t="s">
        <v>89</v>
      </c>
      <c r="E9" s="121">
        <f>SUM(E11,E13,E15)</f>
        <v>2</v>
      </c>
      <c r="F9" s="121">
        <f aca="true" t="shared" si="2" ref="F9:Q9">SUM(F11,F13,F15)</f>
        <v>2</v>
      </c>
      <c r="G9" s="121">
        <f t="shared" si="2"/>
        <v>2</v>
      </c>
      <c r="H9" s="121">
        <f t="shared" si="2"/>
        <v>2</v>
      </c>
      <c r="I9" s="121">
        <f t="shared" si="2"/>
        <v>2</v>
      </c>
      <c r="J9" s="121">
        <f t="shared" si="2"/>
        <v>2</v>
      </c>
      <c r="K9" s="121">
        <f t="shared" si="2"/>
        <v>2</v>
      </c>
      <c r="L9" s="121">
        <f t="shared" si="2"/>
        <v>2</v>
      </c>
      <c r="M9" s="121">
        <f t="shared" si="2"/>
        <v>2</v>
      </c>
      <c r="N9" s="121">
        <f t="shared" si="2"/>
        <v>2</v>
      </c>
      <c r="O9" s="121">
        <f t="shared" si="2"/>
        <v>3</v>
      </c>
      <c r="P9" s="121">
        <f t="shared" si="2"/>
        <v>2</v>
      </c>
      <c r="Q9" s="121">
        <f t="shared" si="2"/>
        <v>3</v>
      </c>
      <c r="R9" s="121"/>
      <c r="S9" s="121"/>
      <c r="T9" s="121"/>
      <c r="U9" s="121"/>
      <c r="V9" s="331"/>
      <c r="W9" s="129">
        <f>SUM(W11,W13,W15)</f>
        <v>28</v>
      </c>
      <c r="X9" s="15"/>
      <c r="Y9" s="15"/>
      <c r="Z9" s="14"/>
      <c r="AA9" s="121">
        <f>SUM(AA11,AA13,AA15)</f>
        <v>5</v>
      </c>
      <c r="AB9" s="121">
        <f aca="true" t="shared" si="3" ref="AB9:AH9">SUM(AB11,AB13,AB15)</f>
        <v>5</v>
      </c>
      <c r="AC9" s="121">
        <f t="shared" si="3"/>
        <v>5</v>
      </c>
      <c r="AD9" s="121">
        <f t="shared" si="3"/>
        <v>5</v>
      </c>
      <c r="AE9" s="121">
        <f t="shared" si="3"/>
        <v>5</v>
      </c>
      <c r="AF9" s="121">
        <f t="shared" si="3"/>
        <v>5</v>
      </c>
      <c r="AG9" s="121">
        <f t="shared" si="3"/>
        <v>5</v>
      </c>
      <c r="AH9" s="121">
        <f t="shared" si="3"/>
        <v>5</v>
      </c>
      <c r="AI9" s="121"/>
      <c r="AJ9" s="121"/>
      <c r="AK9" s="121"/>
      <c r="AL9" s="121"/>
      <c r="AM9" s="121"/>
      <c r="AN9" s="331"/>
      <c r="AO9" s="129">
        <f>SUM(AO11,AO13,AO15)</f>
        <v>40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99"/>
      <c r="BJ9" s="201">
        <f>SUM(W9,AO9)</f>
        <v>68</v>
      </c>
    </row>
    <row r="10" spans="1:62" ht="12.75">
      <c r="A10" s="592"/>
      <c r="B10" s="652" t="s">
        <v>181</v>
      </c>
      <c r="C10" s="626" t="s">
        <v>182</v>
      </c>
      <c r="D10" s="16" t="s">
        <v>88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203"/>
      <c r="S10" s="203"/>
      <c r="T10" s="203"/>
      <c r="U10" s="203"/>
      <c r="V10" s="125"/>
      <c r="W10" s="126">
        <f aca="true" t="shared" si="4" ref="W10:W29">SUM(E10:U10)</f>
        <v>0</v>
      </c>
      <c r="X10" s="23"/>
      <c r="Y10" s="23"/>
      <c r="Z10" s="22"/>
      <c r="AA10" s="123">
        <v>6</v>
      </c>
      <c r="AB10" s="123">
        <v>6</v>
      </c>
      <c r="AC10" s="123">
        <v>6</v>
      </c>
      <c r="AD10" s="123">
        <v>6</v>
      </c>
      <c r="AE10" s="123">
        <v>6</v>
      </c>
      <c r="AF10" s="123">
        <v>6</v>
      </c>
      <c r="AG10" s="123">
        <v>6</v>
      </c>
      <c r="AH10" s="123">
        <v>6</v>
      </c>
      <c r="AI10" s="203"/>
      <c r="AJ10" s="203"/>
      <c r="AK10" s="203"/>
      <c r="AL10" s="203"/>
      <c r="AM10" s="203"/>
      <c r="AN10" s="125"/>
      <c r="AO10" s="228">
        <f>SUM(AA10:AL10,AN10:AN10)</f>
        <v>48</v>
      </c>
      <c r="AP10" s="204"/>
      <c r="AQ10" s="204"/>
      <c r="AR10" s="204"/>
      <c r="AS10" s="204"/>
      <c r="AT10" s="205"/>
      <c r="AU10" s="205"/>
      <c r="AV10" s="205"/>
      <c r="AW10" s="205"/>
      <c r="AX10" s="206"/>
      <c r="AY10" s="206"/>
      <c r="AZ10" s="18"/>
      <c r="BA10" s="18"/>
      <c r="BB10" s="18"/>
      <c r="BC10" s="18"/>
      <c r="BD10" s="18"/>
      <c r="BE10" s="18"/>
      <c r="BF10" s="18"/>
      <c r="BG10" s="18"/>
      <c r="BH10" s="18"/>
      <c r="BI10" s="207"/>
      <c r="BJ10" s="200">
        <f>SUM(W10,AO10)</f>
        <v>48</v>
      </c>
    </row>
    <row r="11" spans="1:62" ht="12.75">
      <c r="A11" s="592"/>
      <c r="B11" s="653"/>
      <c r="C11" s="627"/>
      <c r="D11" s="19" t="s">
        <v>89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203"/>
      <c r="S11" s="203"/>
      <c r="T11" s="203"/>
      <c r="U11" s="203"/>
      <c r="V11" s="125"/>
      <c r="W11" s="129">
        <f t="shared" si="4"/>
        <v>0</v>
      </c>
      <c r="X11" s="23"/>
      <c r="Y11" s="23"/>
      <c r="Z11" s="22"/>
      <c r="AA11" s="68">
        <v>3</v>
      </c>
      <c r="AB11" s="68">
        <v>3</v>
      </c>
      <c r="AC11" s="68">
        <v>3</v>
      </c>
      <c r="AD11" s="68">
        <v>3</v>
      </c>
      <c r="AE11" s="68">
        <v>3</v>
      </c>
      <c r="AF11" s="68">
        <v>3</v>
      </c>
      <c r="AG11" s="68">
        <v>3</v>
      </c>
      <c r="AH11" s="68">
        <v>3</v>
      </c>
      <c r="AI11" s="203"/>
      <c r="AJ11" s="203"/>
      <c r="AK11" s="203"/>
      <c r="AL11" s="203"/>
      <c r="AM11" s="203"/>
      <c r="AN11" s="125"/>
      <c r="AO11" s="129">
        <f>SUM(AA11:AL11,AN11:AN11)</f>
        <v>24</v>
      </c>
      <c r="AP11" s="204"/>
      <c r="AQ11" s="204"/>
      <c r="AR11" s="204"/>
      <c r="AS11" s="204"/>
      <c r="AT11" s="205"/>
      <c r="AU11" s="205"/>
      <c r="AV11" s="205"/>
      <c r="AW11" s="205"/>
      <c r="AX11" s="206"/>
      <c r="AY11" s="206"/>
      <c r="AZ11" s="18"/>
      <c r="BA11" s="18"/>
      <c r="BB11" s="18"/>
      <c r="BC11" s="18"/>
      <c r="BD11" s="18"/>
      <c r="BE11" s="18"/>
      <c r="BF11" s="18"/>
      <c r="BG11" s="18"/>
      <c r="BH11" s="18"/>
      <c r="BI11" s="207"/>
      <c r="BJ11" s="201">
        <f>SUM(W11,AO11)</f>
        <v>24</v>
      </c>
    </row>
    <row r="12" spans="1:62" ht="12.75">
      <c r="A12" s="592"/>
      <c r="B12" s="652" t="s">
        <v>4</v>
      </c>
      <c r="C12" s="626" t="s">
        <v>5</v>
      </c>
      <c r="D12" s="16" t="s">
        <v>88</v>
      </c>
      <c r="E12" s="123">
        <v>2</v>
      </c>
      <c r="F12" s="123">
        <v>2</v>
      </c>
      <c r="G12" s="123">
        <v>2</v>
      </c>
      <c r="H12" s="123">
        <v>2</v>
      </c>
      <c r="I12" s="123">
        <v>2</v>
      </c>
      <c r="J12" s="123">
        <v>2</v>
      </c>
      <c r="K12" s="123">
        <v>2</v>
      </c>
      <c r="L12" s="123">
        <v>2</v>
      </c>
      <c r="M12" s="123">
        <v>2</v>
      </c>
      <c r="N12" s="123">
        <v>2</v>
      </c>
      <c r="O12" s="123">
        <v>2</v>
      </c>
      <c r="P12" s="123">
        <v>2</v>
      </c>
      <c r="Q12" s="123">
        <v>4</v>
      </c>
      <c r="R12" s="203"/>
      <c r="S12" s="203"/>
      <c r="T12" s="203"/>
      <c r="U12" s="203"/>
      <c r="V12" s="125"/>
      <c r="W12" s="126">
        <f>SUM(E12:U12)</f>
        <v>28</v>
      </c>
      <c r="X12" s="23"/>
      <c r="Y12" s="23"/>
      <c r="Z12" s="22"/>
      <c r="AA12" s="123">
        <v>2</v>
      </c>
      <c r="AB12" s="123">
        <v>2</v>
      </c>
      <c r="AC12" s="123">
        <v>2</v>
      </c>
      <c r="AD12" s="123">
        <v>2</v>
      </c>
      <c r="AE12" s="123">
        <v>2</v>
      </c>
      <c r="AF12" s="123">
        <v>2</v>
      </c>
      <c r="AG12" s="123">
        <v>2</v>
      </c>
      <c r="AH12" s="123">
        <v>2</v>
      </c>
      <c r="AI12" s="203"/>
      <c r="AJ12" s="203"/>
      <c r="AK12" s="203"/>
      <c r="AL12" s="203"/>
      <c r="AM12" s="203"/>
      <c r="AN12" s="125"/>
      <c r="AO12" s="228">
        <f>SUM(AA12:AL12,AN12:AN12)</f>
        <v>16</v>
      </c>
      <c r="AP12" s="204"/>
      <c r="AQ12" s="204"/>
      <c r="AR12" s="204"/>
      <c r="AS12" s="204"/>
      <c r="AT12" s="205"/>
      <c r="AU12" s="205"/>
      <c r="AV12" s="205"/>
      <c r="AW12" s="205"/>
      <c r="AX12" s="206"/>
      <c r="AY12" s="206"/>
      <c r="AZ12" s="18"/>
      <c r="BA12" s="18"/>
      <c r="BB12" s="18"/>
      <c r="BC12" s="18"/>
      <c r="BD12" s="18"/>
      <c r="BE12" s="18"/>
      <c r="BF12" s="18"/>
      <c r="BG12" s="18"/>
      <c r="BH12" s="18"/>
      <c r="BI12" s="207"/>
      <c r="BJ12" s="200">
        <f>SUM(W12,AO12)</f>
        <v>44</v>
      </c>
    </row>
    <row r="13" spans="1:62" ht="12.75">
      <c r="A13" s="592"/>
      <c r="B13" s="653"/>
      <c r="C13" s="627"/>
      <c r="D13" s="19" t="s">
        <v>89</v>
      </c>
      <c r="E13" s="68">
        <v>1</v>
      </c>
      <c r="F13" s="68">
        <v>1</v>
      </c>
      <c r="G13" s="68">
        <v>1</v>
      </c>
      <c r="H13" s="68">
        <v>1</v>
      </c>
      <c r="I13" s="68">
        <v>1</v>
      </c>
      <c r="J13" s="68">
        <v>1</v>
      </c>
      <c r="K13" s="68">
        <v>1</v>
      </c>
      <c r="L13" s="68">
        <v>1</v>
      </c>
      <c r="M13" s="68">
        <v>1</v>
      </c>
      <c r="N13" s="68">
        <v>1</v>
      </c>
      <c r="O13" s="68">
        <v>1</v>
      </c>
      <c r="P13" s="68">
        <v>1</v>
      </c>
      <c r="Q13" s="68">
        <v>2</v>
      </c>
      <c r="R13" s="203"/>
      <c r="S13" s="203"/>
      <c r="T13" s="203"/>
      <c r="U13" s="203"/>
      <c r="V13" s="125"/>
      <c r="W13" s="129">
        <f>SUM(E13:U13)</f>
        <v>14</v>
      </c>
      <c r="X13" s="23"/>
      <c r="Y13" s="23"/>
      <c r="Z13" s="22"/>
      <c r="AA13" s="68">
        <v>1</v>
      </c>
      <c r="AB13" s="68">
        <v>1</v>
      </c>
      <c r="AC13" s="68">
        <v>1</v>
      </c>
      <c r="AD13" s="68">
        <v>1</v>
      </c>
      <c r="AE13" s="68">
        <v>1</v>
      </c>
      <c r="AF13" s="68">
        <v>1</v>
      </c>
      <c r="AG13" s="68">
        <v>1</v>
      </c>
      <c r="AH13" s="68">
        <v>1</v>
      </c>
      <c r="AI13" s="203"/>
      <c r="AJ13" s="203"/>
      <c r="AK13" s="203"/>
      <c r="AL13" s="203"/>
      <c r="AM13" s="203"/>
      <c r="AN13" s="125"/>
      <c r="AO13" s="129">
        <f>SUM(AA13:AL13,AN13:AN13)</f>
        <v>8</v>
      </c>
      <c r="AP13" s="204"/>
      <c r="AQ13" s="204"/>
      <c r="AR13" s="204"/>
      <c r="AS13" s="204"/>
      <c r="AT13" s="205"/>
      <c r="AU13" s="205"/>
      <c r="AV13" s="205"/>
      <c r="AW13" s="205"/>
      <c r="AX13" s="206"/>
      <c r="AY13" s="206"/>
      <c r="AZ13" s="18"/>
      <c r="BA13" s="18"/>
      <c r="BB13" s="18"/>
      <c r="BC13" s="18"/>
      <c r="BD13" s="18"/>
      <c r="BE13" s="18"/>
      <c r="BF13" s="18"/>
      <c r="BG13" s="18"/>
      <c r="BH13" s="18"/>
      <c r="BI13" s="207"/>
      <c r="BJ13" s="201">
        <f>SUM(W13,AO13)</f>
        <v>22</v>
      </c>
    </row>
    <row r="14" spans="1:62" ht="12.75">
      <c r="A14" s="592"/>
      <c r="B14" s="652" t="s">
        <v>6</v>
      </c>
      <c r="C14" s="626" t="s">
        <v>7</v>
      </c>
      <c r="D14" s="16" t="s">
        <v>88</v>
      </c>
      <c r="E14" s="123">
        <v>2</v>
      </c>
      <c r="F14" s="123">
        <v>2</v>
      </c>
      <c r="G14" s="123">
        <v>2</v>
      </c>
      <c r="H14" s="123">
        <v>2</v>
      </c>
      <c r="I14" s="123">
        <v>2</v>
      </c>
      <c r="J14" s="123">
        <v>2</v>
      </c>
      <c r="K14" s="123">
        <v>2</v>
      </c>
      <c r="L14" s="123">
        <v>2</v>
      </c>
      <c r="M14" s="123">
        <v>2</v>
      </c>
      <c r="N14" s="123">
        <v>2</v>
      </c>
      <c r="O14" s="123">
        <v>4</v>
      </c>
      <c r="P14" s="123">
        <v>2</v>
      </c>
      <c r="Q14" s="123">
        <v>2</v>
      </c>
      <c r="R14" s="203"/>
      <c r="S14" s="203"/>
      <c r="T14" s="203"/>
      <c r="U14" s="203"/>
      <c r="V14" s="125"/>
      <c r="W14" s="126">
        <f t="shared" si="4"/>
        <v>28</v>
      </c>
      <c r="X14" s="23"/>
      <c r="Y14" s="23"/>
      <c r="Z14" s="22"/>
      <c r="AA14" s="123">
        <v>2</v>
      </c>
      <c r="AB14" s="123">
        <v>2</v>
      </c>
      <c r="AC14" s="123">
        <v>2</v>
      </c>
      <c r="AD14" s="123">
        <v>2</v>
      </c>
      <c r="AE14" s="123">
        <v>2</v>
      </c>
      <c r="AF14" s="123">
        <v>2</v>
      </c>
      <c r="AG14" s="123">
        <v>2</v>
      </c>
      <c r="AH14" s="123">
        <v>2</v>
      </c>
      <c r="AI14" s="203"/>
      <c r="AJ14" s="203"/>
      <c r="AK14" s="203"/>
      <c r="AL14" s="203"/>
      <c r="AM14" s="203"/>
      <c r="AN14" s="125"/>
      <c r="AO14" s="228">
        <f>SUM(AA14:AL14,AN14:AN14)</f>
        <v>16</v>
      </c>
      <c r="AP14" s="204"/>
      <c r="AQ14" s="204"/>
      <c r="AR14" s="204"/>
      <c r="AS14" s="204"/>
      <c r="AT14" s="205"/>
      <c r="AU14" s="205"/>
      <c r="AV14" s="205"/>
      <c r="AW14" s="205"/>
      <c r="AX14" s="206"/>
      <c r="AY14" s="206"/>
      <c r="AZ14" s="18"/>
      <c r="BA14" s="18"/>
      <c r="BB14" s="18"/>
      <c r="BC14" s="18"/>
      <c r="BD14" s="18"/>
      <c r="BE14" s="18"/>
      <c r="BF14" s="18"/>
      <c r="BG14" s="18"/>
      <c r="BH14" s="18"/>
      <c r="BI14" s="207"/>
      <c r="BJ14" s="200">
        <f>SUM(W14,AO14)</f>
        <v>44</v>
      </c>
    </row>
    <row r="15" spans="1:62" ht="12.75">
      <c r="A15" s="592"/>
      <c r="B15" s="653"/>
      <c r="C15" s="627"/>
      <c r="D15" s="19" t="s">
        <v>89</v>
      </c>
      <c r="E15" s="68">
        <v>1</v>
      </c>
      <c r="F15" s="68">
        <v>1</v>
      </c>
      <c r="G15" s="68">
        <v>1</v>
      </c>
      <c r="H15" s="68">
        <v>1</v>
      </c>
      <c r="I15" s="68">
        <v>1</v>
      </c>
      <c r="J15" s="68">
        <v>1</v>
      </c>
      <c r="K15" s="68">
        <v>1</v>
      </c>
      <c r="L15" s="68">
        <v>1</v>
      </c>
      <c r="M15" s="68">
        <v>1</v>
      </c>
      <c r="N15" s="68">
        <v>1</v>
      </c>
      <c r="O15" s="68">
        <v>2</v>
      </c>
      <c r="P15" s="68">
        <v>1</v>
      </c>
      <c r="Q15" s="68">
        <v>1</v>
      </c>
      <c r="R15" s="203"/>
      <c r="S15" s="203"/>
      <c r="T15" s="203"/>
      <c r="U15" s="203"/>
      <c r="V15" s="125"/>
      <c r="W15" s="129">
        <f t="shared" si="4"/>
        <v>14</v>
      </c>
      <c r="X15" s="23"/>
      <c r="Y15" s="23"/>
      <c r="Z15" s="22"/>
      <c r="AA15" s="68">
        <v>1</v>
      </c>
      <c r="AB15" s="68">
        <v>1</v>
      </c>
      <c r="AC15" s="68">
        <v>1</v>
      </c>
      <c r="AD15" s="68">
        <v>1</v>
      </c>
      <c r="AE15" s="68">
        <v>1</v>
      </c>
      <c r="AF15" s="68">
        <v>1</v>
      </c>
      <c r="AG15" s="68">
        <v>1</v>
      </c>
      <c r="AH15" s="68">
        <v>1</v>
      </c>
      <c r="AI15" s="203"/>
      <c r="AJ15" s="203"/>
      <c r="AK15" s="203"/>
      <c r="AL15" s="203"/>
      <c r="AM15" s="203"/>
      <c r="AN15" s="125"/>
      <c r="AO15" s="129">
        <f>SUM(AA15:AL15,AN15:AN15)</f>
        <v>8</v>
      </c>
      <c r="AP15" s="204"/>
      <c r="AQ15" s="204"/>
      <c r="AR15" s="204"/>
      <c r="AS15" s="204"/>
      <c r="AT15" s="205"/>
      <c r="AU15" s="205"/>
      <c r="AV15" s="205"/>
      <c r="AW15" s="205"/>
      <c r="AX15" s="206"/>
      <c r="AY15" s="206"/>
      <c r="AZ15" s="18"/>
      <c r="BA15" s="18"/>
      <c r="BB15" s="18"/>
      <c r="BC15" s="18"/>
      <c r="BD15" s="18"/>
      <c r="BE15" s="18"/>
      <c r="BF15" s="18"/>
      <c r="BG15" s="18"/>
      <c r="BH15" s="18"/>
      <c r="BI15" s="207"/>
      <c r="BJ15" s="201">
        <f>SUM(W15,AO15)</f>
        <v>22</v>
      </c>
    </row>
    <row r="16" spans="1:62" ht="12.75">
      <c r="A16" s="592"/>
      <c r="B16" s="666" t="s">
        <v>9</v>
      </c>
      <c r="C16" s="656" t="s">
        <v>10</v>
      </c>
      <c r="D16" s="20" t="s">
        <v>88</v>
      </c>
      <c r="E16" s="198">
        <f>E18</f>
        <v>0</v>
      </c>
      <c r="F16" s="198">
        <f aca="true" t="shared" si="5" ref="F16:Q17">F18</f>
        <v>0</v>
      </c>
      <c r="G16" s="198">
        <f t="shared" si="5"/>
        <v>0</v>
      </c>
      <c r="H16" s="198">
        <f t="shared" si="5"/>
        <v>0</v>
      </c>
      <c r="I16" s="198">
        <f t="shared" si="5"/>
        <v>0</v>
      </c>
      <c r="J16" s="198">
        <f t="shared" si="5"/>
        <v>0</v>
      </c>
      <c r="K16" s="198">
        <f t="shared" si="5"/>
        <v>0</v>
      </c>
      <c r="L16" s="198">
        <f t="shared" si="5"/>
        <v>0</v>
      </c>
      <c r="M16" s="198">
        <f t="shared" si="5"/>
        <v>0</v>
      </c>
      <c r="N16" s="198">
        <f t="shared" si="5"/>
        <v>0</v>
      </c>
      <c r="O16" s="198">
        <f t="shared" si="5"/>
        <v>0</v>
      </c>
      <c r="P16" s="198">
        <f t="shared" si="5"/>
        <v>0</v>
      </c>
      <c r="Q16" s="198">
        <f t="shared" si="5"/>
        <v>0</v>
      </c>
      <c r="R16" s="198"/>
      <c r="S16" s="198"/>
      <c r="T16" s="198"/>
      <c r="U16" s="198"/>
      <c r="V16" s="198"/>
      <c r="W16" s="126">
        <f t="shared" si="4"/>
        <v>0</v>
      </c>
      <c r="X16" s="15"/>
      <c r="Y16" s="15"/>
      <c r="Z16" s="14"/>
      <c r="AA16" s="198">
        <f aca="true" t="shared" si="6" ref="AA16:AH17">AA18</f>
        <v>4</v>
      </c>
      <c r="AB16" s="198">
        <f t="shared" si="6"/>
        <v>4</v>
      </c>
      <c r="AC16" s="198">
        <f t="shared" si="6"/>
        <v>4</v>
      </c>
      <c r="AD16" s="198">
        <f t="shared" si="6"/>
        <v>4</v>
      </c>
      <c r="AE16" s="198">
        <f t="shared" si="6"/>
        <v>4</v>
      </c>
      <c r="AF16" s="198">
        <f t="shared" si="6"/>
        <v>4</v>
      </c>
      <c r="AG16" s="198">
        <f t="shared" si="6"/>
        <v>4</v>
      </c>
      <c r="AH16" s="198">
        <f t="shared" si="6"/>
        <v>4</v>
      </c>
      <c r="AI16" s="203"/>
      <c r="AJ16" s="203"/>
      <c r="AK16" s="203"/>
      <c r="AL16" s="203"/>
      <c r="AM16" s="203"/>
      <c r="AN16" s="198"/>
      <c r="AO16" s="228">
        <f>SUM(AA16:AL16,AN16:AN16)</f>
        <v>32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99"/>
      <c r="BJ16" s="200">
        <f>SUM(W16,AO16)</f>
        <v>32</v>
      </c>
    </row>
    <row r="17" spans="1:62" ht="12.75">
      <c r="A17" s="592"/>
      <c r="B17" s="667"/>
      <c r="C17" s="635"/>
      <c r="D17" s="323" t="s">
        <v>89</v>
      </c>
      <c r="E17" s="121">
        <f>E19</f>
        <v>0</v>
      </c>
      <c r="F17" s="121">
        <f t="shared" si="5"/>
        <v>0</v>
      </c>
      <c r="G17" s="121">
        <f t="shared" si="5"/>
        <v>0</v>
      </c>
      <c r="H17" s="121">
        <f t="shared" si="5"/>
        <v>0</v>
      </c>
      <c r="I17" s="121">
        <f t="shared" si="5"/>
        <v>0</v>
      </c>
      <c r="J17" s="121">
        <f t="shared" si="5"/>
        <v>0</v>
      </c>
      <c r="K17" s="121">
        <f t="shared" si="5"/>
        <v>0</v>
      </c>
      <c r="L17" s="121">
        <f t="shared" si="5"/>
        <v>0</v>
      </c>
      <c r="M17" s="121">
        <f t="shared" si="5"/>
        <v>0</v>
      </c>
      <c r="N17" s="121">
        <f t="shared" si="5"/>
        <v>0</v>
      </c>
      <c r="O17" s="121">
        <f t="shared" si="5"/>
        <v>0</v>
      </c>
      <c r="P17" s="121">
        <f t="shared" si="5"/>
        <v>0</v>
      </c>
      <c r="Q17" s="121">
        <f t="shared" si="5"/>
        <v>0</v>
      </c>
      <c r="R17" s="121"/>
      <c r="S17" s="121"/>
      <c r="T17" s="121"/>
      <c r="U17" s="121"/>
      <c r="V17" s="121"/>
      <c r="W17" s="129">
        <f t="shared" si="4"/>
        <v>0</v>
      </c>
      <c r="X17" s="15"/>
      <c r="Y17" s="15"/>
      <c r="Z17" s="14"/>
      <c r="AA17" s="121">
        <f t="shared" si="6"/>
        <v>2</v>
      </c>
      <c r="AB17" s="121">
        <f t="shared" si="6"/>
        <v>2</v>
      </c>
      <c r="AC17" s="121">
        <f t="shared" si="6"/>
        <v>2</v>
      </c>
      <c r="AD17" s="121">
        <f t="shared" si="6"/>
        <v>2</v>
      </c>
      <c r="AE17" s="121">
        <f t="shared" si="6"/>
        <v>2</v>
      </c>
      <c r="AF17" s="121">
        <f t="shared" si="6"/>
        <v>2</v>
      </c>
      <c r="AG17" s="121">
        <f t="shared" si="6"/>
        <v>2</v>
      </c>
      <c r="AH17" s="121">
        <f t="shared" si="6"/>
        <v>2</v>
      </c>
      <c r="AI17" s="203"/>
      <c r="AJ17" s="203"/>
      <c r="AK17" s="203"/>
      <c r="AL17" s="203"/>
      <c r="AM17" s="203"/>
      <c r="AN17" s="121"/>
      <c r="AO17" s="129">
        <f>SUM(AA17:AL17,AN17:AN17)</f>
        <v>16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99"/>
      <c r="BJ17" s="201">
        <f>SUM(W17,AO17)</f>
        <v>16</v>
      </c>
    </row>
    <row r="18" spans="1:62" ht="12.75" customHeight="1">
      <c r="A18" s="592"/>
      <c r="B18" s="652" t="s">
        <v>183</v>
      </c>
      <c r="C18" s="626" t="s">
        <v>184</v>
      </c>
      <c r="D18" s="16" t="s">
        <v>88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203"/>
      <c r="S18" s="203"/>
      <c r="T18" s="203"/>
      <c r="U18" s="203"/>
      <c r="V18" s="125"/>
      <c r="W18" s="126">
        <f t="shared" si="4"/>
        <v>0</v>
      </c>
      <c r="X18" s="23"/>
      <c r="Y18" s="23"/>
      <c r="Z18" s="22"/>
      <c r="AA18" s="123">
        <v>4</v>
      </c>
      <c r="AB18" s="123">
        <v>4</v>
      </c>
      <c r="AC18" s="123">
        <v>4</v>
      </c>
      <c r="AD18" s="123">
        <v>4</v>
      </c>
      <c r="AE18" s="123">
        <v>4</v>
      </c>
      <c r="AF18" s="123">
        <v>4</v>
      </c>
      <c r="AG18" s="123">
        <v>4</v>
      </c>
      <c r="AH18" s="123">
        <v>4</v>
      </c>
      <c r="AI18" s="203"/>
      <c r="AJ18" s="203"/>
      <c r="AK18" s="203"/>
      <c r="AL18" s="203"/>
      <c r="AM18" s="203"/>
      <c r="AN18" s="125"/>
      <c r="AO18" s="228">
        <f>SUM(AA18:AL18,AN18:AN18)</f>
        <v>32</v>
      </c>
      <c r="AP18" s="204"/>
      <c r="AQ18" s="204"/>
      <c r="AR18" s="204"/>
      <c r="AS18" s="204"/>
      <c r="AT18" s="205"/>
      <c r="AU18" s="205"/>
      <c r="AV18" s="205"/>
      <c r="AW18" s="205"/>
      <c r="AX18" s="206"/>
      <c r="AY18" s="206"/>
      <c r="AZ18" s="18"/>
      <c r="BA18" s="18"/>
      <c r="BB18" s="18"/>
      <c r="BC18" s="18"/>
      <c r="BD18" s="18"/>
      <c r="BE18" s="18"/>
      <c r="BF18" s="18"/>
      <c r="BG18" s="18"/>
      <c r="BH18" s="18"/>
      <c r="BI18" s="207"/>
      <c r="BJ18" s="200">
        <f>SUM(W18,AO18)</f>
        <v>32</v>
      </c>
    </row>
    <row r="19" spans="1:62" ht="12.75" customHeight="1">
      <c r="A19" s="592"/>
      <c r="B19" s="653"/>
      <c r="C19" s="627"/>
      <c r="D19" s="19" t="s">
        <v>89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03"/>
      <c r="S19" s="203"/>
      <c r="T19" s="203"/>
      <c r="U19" s="203"/>
      <c r="V19" s="125"/>
      <c r="W19" s="129">
        <f t="shared" si="4"/>
        <v>0</v>
      </c>
      <c r="X19" s="23"/>
      <c r="Y19" s="23"/>
      <c r="Z19" s="22"/>
      <c r="AA19" s="68">
        <v>2</v>
      </c>
      <c r="AB19" s="68">
        <v>2</v>
      </c>
      <c r="AC19" s="68">
        <v>2</v>
      </c>
      <c r="AD19" s="68">
        <v>2</v>
      </c>
      <c r="AE19" s="68">
        <v>2</v>
      </c>
      <c r="AF19" s="68">
        <v>2</v>
      </c>
      <c r="AG19" s="68">
        <v>2</v>
      </c>
      <c r="AH19" s="68">
        <v>2</v>
      </c>
      <c r="AI19" s="203"/>
      <c r="AJ19" s="203"/>
      <c r="AK19" s="203"/>
      <c r="AL19" s="203"/>
      <c r="AM19" s="203"/>
      <c r="AN19" s="125"/>
      <c r="AO19" s="129">
        <f>SUM(AA19:AL19,AN19:AN19)</f>
        <v>16</v>
      </c>
      <c r="AP19" s="204"/>
      <c r="AQ19" s="204"/>
      <c r="AR19" s="204"/>
      <c r="AS19" s="204"/>
      <c r="AT19" s="205"/>
      <c r="AU19" s="205"/>
      <c r="AV19" s="205"/>
      <c r="AW19" s="205"/>
      <c r="AX19" s="206"/>
      <c r="AY19" s="206"/>
      <c r="AZ19" s="18"/>
      <c r="BA19" s="18"/>
      <c r="BB19" s="18"/>
      <c r="BC19" s="18"/>
      <c r="BD19" s="18"/>
      <c r="BE19" s="18"/>
      <c r="BF19" s="18"/>
      <c r="BG19" s="18"/>
      <c r="BH19" s="18"/>
      <c r="BI19" s="207"/>
      <c r="BJ19" s="201">
        <f>SUM(W19,AO19)</f>
        <v>16</v>
      </c>
    </row>
    <row r="20" spans="1:62" ht="12.75">
      <c r="A20" s="592"/>
      <c r="B20" s="666" t="s">
        <v>15</v>
      </c>
      <c r="C20" s="663" t="s">
        <v>14</v>
      </c>
      <c r="D20" s="20" t="s">
        <v>88</v>
      </c>
      <c r="E20" s="198">
        <f aca="true" t="shared" si="7" ref="E20:Q20">SUM(E22,E28)</f>
        <v>32</v>
      </c>
      <c r="F20" s="198">
        <f t="shared" si="7"/>
        <v>32</v>
      </c>
      <c r="G20" s="198">
        <f t="shared" si="7"/>
        <v>32</v>
      </c>
      <c r="H20" s="198">
        <f t="shared" si="7"/>
        <v>32</v>
      </c>
      <c r="I20" s="198">
        <f t="shared" si="7"/>
        <v>32</v>
      </c>
      <c r="J20" s="198">
        <f t="shared" si="7"/>
        <v>32</v>
      </c>
      <c r="K20" s="198">
        <f t="shared" si="7"/>
        <v>32</v>
      </c>
      <c r="L20" s="198">
        <f t="shared" si="7"/>
        <v>32</v>
      </c>
      <c r="M20" s="198">
        <f t="shared" si="7"/>
        <v>32</v>
      </c>
      <c r="N20" s="198">
        <f t="shared" si="7"/>
        <v>32</v>
      </c>
      <c r="O20" s="198">
        <f t="shared" si="7"/>
        <v>30</v>
      </c>
      <c r="P20" s="198">
        <f t="shared" si="7"/>
        <v>32</v>
      </c>
      <c r="Q20" s="198">
        <f t="shared" si="7"/>
        <v>30</v>
      </c>
      <c r="R20" s="198">
        <f>R28</f>
        <v>36</v>
      </c>
      <c r="S20" s="198">
        <f>S28</f>
        <v>36</v>
      </c>
      <c r="T20" s="198">
        <f>T28</f>
        <v>36</v>
      </c>
      <c r="U20" s="198">
        <f>U28</f>
        <v>36</v>
      </c>
      <c r="V20" s="125"/>
      <c r="W20" s="126">
        <f t="shared" si="4"/>
        <v>556</v>
      </c>
      <c r="X20" s="15"/>
      <c r="Y20" s="15"/>
      <c r="Z20" s="14"/>
      <c r="AA20" s="198">
        <f aca="true" t="shared" si="8" ref="AA20:AH20">SUM(AA22,AA28)</f>
        <v>22</v>
      </c>
      <c r="AB20" s="198">
        <f t="shared" si="8"/>
        <v>22</v>
      </c>
      <c r="AC20" s="198">
        <f t="shared" si="8"/>
        <v>22</v>
      </c>
      <c r="AD20" s="198">
        <f t="shared" si="8"/>
        <v>22</v>
      </c>
      <c r="AE20" s="198">
        <f t="shared" si="8"/>
        <v>22</v>
      </c>
      <c r="AF20" s="198">
        <f t="shared" si="8"/>
        <v>22</v>
      </c>
      <c r="AG20" s="198">
        <f t="shared" si="8"/>
        <v>22</v>
      </c>
      <c r="AH20" s="198">
        <f t="shared" si="8"/>
        <v>22</v>
      </c>
      <c r="AI20" s="203"/>
      <c r="AJ20" s="203"/>
      <c r="AK20" s="203"/>
      <c r="AL20" s="203"/>
      <c r="AM20" s="203"/>
      <c r="AN20" s="125"/>
      <c r="AO20" s="228">
        <f>SUM(AA20:AL20,AN20:AN20)</f>
        <v>176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99"/>
      <c r="BJ20" s="200">
        <f>SUM(W20,AO20)</f>
        <v>732</v>
      </c>
    </row>
    <row r="21" spans="1:62" ht="12.75">
      <c r="A21" s="592"/>
      <c r="B21" s="667"/>
      <c r="C21" s="664"/>
      <c r="D21" s="325" t="s">
        <v>89</v>
      </c>
      <c r="E21" s="121">
        <f aca="true" t="shared" si="9" ref="E21:Q21">SUM(E23,E29)</f>
        <v>16</v>
      </c>
      <c r="F21" s="121">
        <f t="shared" si="9"/>
        <v>16</v>
      </c>
      <c r="G21" s="121">
        <f t="shared" si="9"/>
        <v>16</v>
      </c>
      <c r="H21" s="121">
        <f t="shared" si="9"/>
        <v>16</v>
      </c>
      <c r="I21" s="121">
        <f t="shared" si="9"/>
        <v>16</v>
      </c>
      <c r="J21" s="121">
        <f t="shared" si="9"/>
        <v>16</v>
      </c>
      <c r="K21" s="121">
        <f t="shared" si="9"/>
        <v>16</v>
      </c>
      <c r="L21" s="121">
        <f t="shared" si="9"/>
        <v>16</v>
      </c>
      <c r="M21" s="121">
        <f t="shared" si="9"/>
        <v>16</v>
      </c>
      <c r="N21" s="121">
        <f t="shared" si="9"/>
        <v>16</v>
      </c>
      <c r="O21" s="121">
        <f t="shared" si="9"/>
        <v>15</v>
      </c>
      <c r="P21" s="121">
        <f t="shared" si="9"/>
        <v>16</v>
      </c>
      <c r="Q21" s="121">
        <f t="shared" si="9"/>
        <v>15</v>
      </c>
      <c r="R21" s="121"/>
      <c r="S21" s="121"/>
      <c r="T21" s="121"/>
      <c r="U21" s="121"/>
      <c r="V21" s="331"/>
      <c r="W21" s="129">
        <f t="shared" si="4"/>
        <v>206</v>
      </c>
      <c r="X21" s="15"/>
      <c r="Y21" s="15"/>
      <c r="Z21" s="14"/>
      <c r="AA21" s="121">
        <f aca="true" t="shared" si="10" ref="AA21:AH21">SUM(AA23,AA29)</f>
        <v>11</v>
      </c>
      <c r="AB21" s="121">
        <f t="shared" si="10"/>
        <v>11</v>
      </c>
      <c r="AC21" s="121">
        <f t="shared" si="10"/>
        <v>11</v>
      </c>
      <c r="AD21" s="121">
        <f t="shared" si="10"/>
        <v>11</v>
      </c>
      <c r="AE21" s="121">
        <f t="shared" si="10"/>
        <v>11</v>
      </c>
      <c r="AF21" s="121">
        <f t="shared" si="10"/>
        <v>11</v>
      </c>
      <c r="AG21" s="121">
        <f t="shared" si="10"/>
        <v>11</v>
      </c>
      <c r="AH21" s="121">
        <f t="shared" si="10"/>
        <v>11</v>
      </c>
      <c r="AI21" s="203"/>
      <c r="AJ21" s="203"/>
      <c r="AK21" s="203"/>
      <c r="AL21" s="203"/>
      <c r="AM21" s="203"/>
      <c r="AN21" s="331"/>
      <c r="AO21" s="129">
        <f>SUM(AA21:AL21,AN21:AN21)</f>
        <v>88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99"/>
      <c r="BJ21" s="201">
        <f>SUM(W21,AO21)</f>
        <v>294</v>
      </c>
    </row>
    <row r="22" spans="1:62" ht="12.75">
      <c r="A22" s="592"/>
      <c r="B22" s="660" t="s">
        <v>15</v>
      </c>
      <c r="C22" s="665" t="s">
        <v>16</v>
      </c>
      <c r="D22" s="21" t="s">
        <v>88</v>
      </c>
      <c r="E22" s="208">
        <f aca="true" t="shared" si="11" ref="E22:Q22">SUM(E24,E26)</f>
        <v>6</v>
      </c>
      <c r="F22" s="208">
        <f t="shared" si="11"/>
        <v>6</v>
      </c>
      <c r="G22" s="208">
        <f t="shared" si="11"/>
        <v>6</v>
      </c>
      <c r="H22" s="208">
        <f t="shared" si="11"/>
        <v>8</v>
      </c>
      <c r="I22" s="208">
        <f t="shared" si="11"/>
        <v>6</v>
      </c>
      <c r="J22" s="208">
        <f t="shared" si="11"/>
        <v>6</v>
      </c>
      <c r="K22" s="208">
        <f t="shared" si="11"/>
        <v>6</v>
      </c>
      <c r="L22" s="208">
        <f t="shared" si="11"/>
        <v>8</v>
      </c>
      <c r="M22" s="208">
        <f t="shared" si="11"/>
        <v>6</v>
      </c>
      <c r="N22" s="208">
        <f t="shared" si="11"/>
        <v>6</v>
      </c>
      <c r="O22" s="208">
        <f t="shared" si="11"/>
        <v>4</v>
      </c>
      <c r="P22" s="208">
        <f t="shared" si="11"/>
        <v>8</v>
      </c>
      <c r="Q22" s="208">
        <f t="shared" si="11"/>
        <v>6</v>
      </c>
      <c r="R22" s="208"/>
      <c r="S22" s="208"/>
      <c r="T22" s="208"/>
      <c r="U22" s="208"/>
      <c r="V22" s="160"/>
      <c r="W22" s="126">
        <f t="shared" si="4"/>
        <v>82</v>
      </c>
      <c r="X22" s="23"/>
      <c r="Y22" s="23"/>
      <c r="Z22" s="22"/>
      <c r="AA22" s="208">
        <f aca="true" t="shared" si="12" ref="AA22:AH22">SUM(AA24,AA26)</f>
        <v>6</v>
      </c>
      <c r="AB22" s="208">
        <f t="shared" si="12"/>
        <v>6</v>
      </c>
      <c r="AC22" s="208">
        <f t="shared" si="12"/>
        <v>6</v>
      </c>
      <c r="AD22" s="208">
        <f t="shared" si="12"/>
        <v>8</v>
      </c>
      <c r="AE22" s="208">
        <f t="shared" si="12"/>
        <v>6</v>
      </c>
      <c r="AF22" s="208">
        <f t="shared" si="12"/>
        <v>6</v>
      </c>
      <c r="AG22" s="208">
        <f t="shared" si="12"/>
        <v>6</v>
      </c>
      <c r="AH22" s="208">
        <f t="shared" si="12"/>
        <v>8</v>
      </c>
      <c r="AI22" s="208"/>
      <c r="AJ22" s="208"/>
      <c r="AK22" s="208"/>
      <c r="AL22" s="208"/>
      <c r="AM22" s="208"/>
      <c r="AN22" s="160"/>
      <c r="AO22" s="228">
        <f>SUM(AA22:AL22,AN22:AN22)</f>
        <v>52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09"/>
      <c r="BJ22" s="200">
        <f>SUM(W22,AO22)</f>
        <v>134</v>
      </c>
    </row>
    <row r="23" spans="1:62" ht="12.75">
      <c r="A23" s="592"/>
      <c r="B23" s="661"/>
      <c r="C23" s="632"/>
      <c r="D23" s="326" t="s">
        <v>89</v>
      </c>
      <c r="E23" s="324">
        <f aca="true" t="shared" si="13" ref="E23:Q23">SUM(E25,E27)</f>
        <v>3</v>
      </c>
      <c r="F23" s="324">
        <f t="shared" si="13"/>
        <v>3</v>
      </c>
      <c r="G23" s="324">
        <f t="shared" si="13"/>
        <v>3</v>
      </c>
      <c r="H23" s="324">
        <f t="shared" si="13"/>
        <v>4</v>
      </c>
      <c r="I23" s="324">
        <f t="shared" si="13"/>
        <v>3</v>
      </c>
      <c r="J23" s="324">
        <f t="shared" si="13"/>
        <v>3</v>
      </c>
      <c r="K23" s="324">
        <f t="shared" si="13"/>
        <v>3</v>
      </c>
      <c r="L23" s="324">
        <f t="shared" si="13"/>
        <v>4</v>
      </c>
      <c r="M23" s="324">
        <f t="shared" si="13"/>
        <v>3</v>
      </c>
      <c r="N23" s="324">
        <f t="shared" si="13"/>
        <v>3</v>
      </c>
      <c r="O23" s="324">
        <f t="shared" si="13"/>
        <v>2</v>
      </c>
      <c r="P23" s="324">
        <f t="shared" si="13"/>
        <v>4</v>
      </c>
      <c r="Q23" s="324">
        <f t="shared" si="13"/>
        <v>3</v>
      </c>
      <c r="R23" s="159"/>
      <c r="S23" s="159"/>
      <c r="T23" s="159"/>
      <c r="U23" s="159"/>
      <c r="V23" s="332"/>
      <c r="W23" s="129">
        <f t="shared" si="4"/>
        <v>41</v>
      </c>
      <c r="X23" s="23"/>
      <c r="Y23" s="23"/>
      <c r="Z23" s="22"/>
      <c r="AA23" s="159">
        <f aca="true" t="shared" si="14" ref="AA23:AH23">SUM(AA25,AA27)</f>
        <v>3</v>
      </c>
      <c r="AB23" s="159">
        <f t="shared" si="14"/>
        <v>3</v>
      </c>
      <c r="AC23" s="159">
        <f t="shared" si="14"/>
        <v>3</v>
      </c>
      <c r="AD23" s="159">
        <f t="shared" si="14"/>
        <v>4</v>
      </c>
      <c r="AE23" s="159">
        <f t="shared" si="14"/>
        <v>3</v>
      </c>
      <c r="AF23" s="159">
        <f t="shared" si="14"/>
        <v>3</v>
      </c>
      <c r="AG23" s="159">
        <f t="shared" si="14"/>
        <v>3</v>
      </c>
      <c r="AH23" s="159">
        <f t="shared" si="14"/>
        <v>4</v>
      </c>
      <c r="AI23" s="159"/>
      <c r="AJ23" s="159"/>
      <c r="AK23" s="159"/>
      <c r="AL23" s="159"/>
      <c r="AM23" s="159"/>
      <c r="AN23" s="332"/>
      <c r="AO23" s="129">
        <f>SUM(AA23:AL23,AN23:AN23)</f>
        <v>26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09"/>
      <c r="BJ23" s="201">
        <f>SUM(W23,AO23)</f>
        <v>67</v>
      </c>
    </row>
    <row r="24" spans="1:62" ht="16.5" customHeight="1">
      <c r="A24" s="592"/>
      <c r="B24" s="652" t="s">
        <v>185</v>
      </c>
      <c r="C24" s="626" t="s">
        <v>186</v>
      </c>
      <c r="D24" s="16" t="s">
        <v>88</v>
      </c>
      <c r="E24" s="123">
        <v>4</v>
      </c>
      <c r="F24" s="123">
        <v>4</v>
      </c>
      <c r="G24" s="123">
        <v>4</v>
      </c>
      <c r="H24" s="123">
        <v>4</v>
      </c>
      <c r="I24" s="123">
        <v>4</v>
      </c>
      <c r="J24" s="123">
        <v>4</v>
      </c>
      <c r="K24" s="123">
        <v>4</v>
      </c>
      <c r="L24" s="123">
        <v>4</v>
      </c>
      <c r="M24" s="123">
        <v>4</v>
      </c>
      <c r="N24" s="123">
        <v>4</v>
      </c>
      <c r="O24" s="123">
        <v>2</v>
      </c>
      <c r="P24" s="123">
        <v>4</v>
      </c>
      <c r="Q24" s="123">
        <v>4</v>
      </c>
      <c r="R24" s="203"/>
      <c r="S24" s="203"/>
      <c r="T24" s="203"/>
      <c r="U24" s="203"/>
      <c r="V24" s="125"/>
      <c r="W24" s="126">
        <f t="shared" si="4"/>
        <v>50</v>
      </c>
      <c r="X24" s="23"/>
      <c r="Y24" s="23"/>
      <c r="Z24" s="23"/>
      <c r="AA24" s="453">
        <v>6</v>
      </c>
      <c r="AB24" s="453">
        <v>6</v>
      </c>
      <c r="AC24" s="453">
        <v>6</v>
      </c>
      <c r="AD24" s="453">
        <v>8</v>
      </c>
      <c r="AE24" s="453">
        <v>6</v>
      </c>
      <c r="AF24" s="453">
        <v>6</v>
      </c>
      <c r="AG24" s="453">
        <v>6</v>
      </c>
      <c r="AH24" s="453">
        <v>8</v>
      </c>
      <c r="AI24" s="203"/>
      <c r="AJ24" s="203"/>
      <c r="AK24" s="203"/>
      <c r="AL24" s="203"/>
      <c r="AM24" s="203"/>
      <c r="AN24" s="125"/>
      <c r="AO24" s="228">
        <f>SUM(AA24:AL24,AN24:AN24)</f>
        <v>52</v>
      </c>
      <c r="AP24" s="204"/>
      <c r="AQ24" s="204"/>
      <c r="AR24" s="204"/>
      <c r="AS24" s="204"/>
      <c r="AT24" s="205"/>
      <c r="AU24" s="205"/>
      <c r="AV24" s="205"/>
      <c r="AW24" s="205"/>
      <c r="AX24" s="206"/>
      <c r="AY24" s="206"/>
      <c r="AZ24" s="18"/>
      <c r="BA24" s="18"/>
      <c r="BB24" s="18"/>
      <c r="BC24" s="18"/>
      <c r="BD24" s="18"/>
      <c r="BE24" s="18"/>
      <c r="BF24" s="18"/>
      <c r="BG24" s="18"/>
      <c r="BH24" s="18"/>
      <c r="BI24" s="207"/>
      <c r="BJ24" s="200">
        <f>SUM(W24,AO24)</f>
        <v>102</v>
      </c>
    </row>
    <row r="25" spans="1:62" ht="14.25" customHeight="1">
      <c r="A25" s="592"/>
      <c r="B25" s="653"/>
      <c r="C25" s="627"/>
      <c r="D25" s="19" t="s">
        <v>89</v>
      </c>
      <c r="E25" s="68">
        <v>2</v>
      </c>
      <c r="F25" s="68">
        <v>2</v>
      </c>
      <c r="G25" s="68">
        <v>2</v>
      </c>
      <c r="H25" s="68">
        <v>2</v>
      </c>
      <c r="I25" s="68">
        <v>2</v>
      </c>
      <c r="J25" s="68">
        <v>2</v>
      </c>
      <c r="K25" s="68">
        <v>2</v>
      </c>
      <c r="L25" s="68">
        <v>2</v>
      </c>
      <c r="M25" s="68">
        <v>2</v>
      </c>
      <c r="N25" s="68">
        <v>2</v>
      </c>
      <c r="O25" s="68">
        <v>1</v>
      </c>
      <c r="P25" s="68">
        <v>2</v>
      </c>
      <c r="Q25" s="68">
        <v>2</v>
      </c>
      <c r="R25" s="203"/>
      <c r="S25" s="203"/>
      <c r="T25" s="203"/>
      <c r="U25" s="203"/>
      <c r="V25" s="125"/>
      <c r="W25" s="129">
        <f t="shared" si="4"/>
        <v>25</v>
      </c>
      <c r="X25" s="23"/>
      <c r="Y25" s="23"/>
      <c r="Z25" s="23"/>
      <c r="AA25" s="453">
        <v>3</v>
      </c>
      <c r="AB25" s="453">
        <v>3</v>
      </c>
      <c r="AC25" s="453">
        <v>3</v>
      </c>
      <c r="AD25" s="453">
        <v>4</v>
      </c>
      <c r="AE25" s="453">
        <v>3</v>
      </c>
      <c r="AF25" s="453">
        <v>3</v>
      </c>
      <c r="AG25" s="453">
        <v>3</v>
      </c>
      <c r="AH25" s="453">
        <v>4</v>
      </c>
      <c r="AI25" s="203"/>
      <c r="AJ25" s="203"/>
      <c r="AK25" s="203"/>
      <c r="AL25" s="203"/>
      <c r="AM25" s="203"/>
      <c r="AN25" s="125"/>
      <c r="AO25" s="129">
        <f>SUM(AA25:AL25,AN25:AN25)</f>
        <v>26</v>
      </c>
      <c r="AP25" s="204"/>
      <c r="AQ25" s="204"/>
      <c r="AR25" s="204"/>
      <c r="AS25" s="204"/>
      <c r="AT25" s="205"/>
      <c r="AU25" s="205"/>
      <c r="AV25" s="205"/>
      <c r="AW25" s="205"/>
      <c r="AX25" s="206"/>
      <c r="AY25" s="206"/>
      <c r="AZ25" s="18"/>
      <c r="BA25" s="18"/>
      <c r="BB25" s="18"/>
      <c r="BC25" s="18"/>
      <c r="BD25" s="18"/>
      <c r="BE25" s="18"/>
      <c r="BF25" s="18"/>
      <c r="BG25" s="18"/>
      <c r="BH25" s="18"/>
      <c r="BI25" s="207"/>
      <c r="BJ25" s="201">
        <f>SUM(W25,AO25)</f>
        <v>51</v>
      </c>
    </row>
    <row r="26" spans="1:62" ht="19.5" customHeight="1">
      <c r="A26" s="592"/>
      <c r="B26" s="652" t="s">
        <v>39</v>
      </c>
      <c r="C26" s="626" t="s">
        <v>187</v>
      </c>
      <c r="D26" s="16" t="s">
        <v>88</v>
      </c>
      <c r="E26" s="123">
        <v>2</v>
      </c>
      <c r="F26" s="123">
        <v>2</v>
      </c>
      <c r="G26" s="123">
        <v>2</v>
      </c>
      <c r="H26" s="123">
        <v>4</v>
      </c>
      <c r="I26" s="123">
        <v>2</v>
      </c>
      <c r="J26" s="123">
        <v>2</v>
      </c>
      <c r="K26" s="123">
        <v>2</v>
      </c>
      <c r="L26" s="123">
        <v>4</v>
      </c>
      <c r="M26" s="123">
        <v>2</v>
      </c>
      <c r="N26" s="123">
        <v>2</v>
      </c>
      <c r="O26" s="123">
        <v>2</v>
      </c>
      <c r="P26" s="123">
        <v>4</v>
      </c>
      <c r="Q26" s="123">
        <v>2</v>
      </c>
      <c r="R26" s="203"/>
      <c r="S26" s="203"/>
      <c r="T26" s="203"/>
      <c r="U26" s="203"/>
      <c r="V26" s="125"/>
      <c r="W26" s="126">
        <f t="shared" si="4"/>
        <v>32</v>
      </c>
      <c r="X26" s="23"/>
      <c r="Y26" s="23"/>
      <c r="Z26" s="23"/>
      <c r="AA26" s="453"/>
      <c r="AB26" s="453"/>
      <c r="AC26" s="453"/>
      <c r="AD26" s="453"/>
      <c r="AE26" s="453"/>
      <c r="AF26" s="453"/>
      <c r="AG26" s="453"/>
      <c r="AH26" s="453"/>
      <c r="AI26" s="203"/>
      <c r="AJ26" s="203"/>
      <c r="AK26" s="203"/>
      <c r="AL26" s="203"/>
      <c r="AM26" s="203"/>
      <c r="AN26" s="125"/>
      <c r="AO26" s="228">
        <f>SUM(AA26:AL26,AN26:AN26)</f>
        <v>0</v>
      </c>
      <c r="AP26" s="204"/>
      <c r="AQ26" s="204"/>
      <c r="AR26" s="204"/>
      <c r="AS26" s="204"/>
      <c r="AT26" s="205"/>
      <c r="AU26" s="205"/>
      <c r="AV26" s="205"/>
      <c r="AW26" s="205"/>
      <c r="AX26" s="206"/>
      <c r="AY26" s="206"/>
      <c r="AZ26" s="18"/>
      <c r="BA26" s="18"/>
      <c r="BB26" s="18"/>
      <c r="BC26" s="18"/>
      <c r="BD26" s="18"/>
      <c r="BE26" s="18"/>
      <c r="BF26" s="18"/>
      <c r="BG26" s="18"/>
      <c r="BH26" s="18"/>
      <c r="BI26" s="207"/>
      <c r="BJ26" s="200">
        <f>SUM(W26,AO26)</f>
        <v>32</v>
      </c>
    </row>
    <row r="27" spans="1:62" ht="19.5" customHeight="1">
      <c r="A27" s="592"/>
      <c r="B27" s="653"/>
      <c r="C27" s="627"/>
      <c r="D27" s="19" t="s">
        <v>89</v>
      </c>
      <c r="E27" s="68">
        <v>1</v>
      </c>
      <c r="F27" s="68">
        <v>1</v>
      </c>
      <c r="G27" s="68">
        <v>1</v>
      </c>
      <c r="H27" s="68">
        <v>2</v>
      </c>
      <c r="I27" s="68">
        <v>1</v>
      </c>
      <c r="J27" s="68">
        <v>1</v>
      </c>
      <c r="K27" s="68">
        <v>1</v>
      </c>
      <c r="L27" s="68">
        <v>2</v>
      </c>
      <c r="M27" s="68">
        <v>1</v>
      </c>
      <c r="N27" s="68">
        <v>1</v>
      </c>
      <c r="O27" s="68">
        <v>1</v>
      </c>
      <c r="P27" s="68">
        <v>2</v>
      </c>
      <c r="Q27" s="68">
        <v>1</v>
      </c>
      <c r="R27" s="203"/>
      <c r="S27" s="203"/>
      <c r="T27" s="203"/>
      <c r="U27" s="203"/>
      <c r="V27" s="125"/>
      <c r="W27" s="129">
        <f t="shared" si="4"/>
        <v>16</v>
      </c>
      <c r="X27" s="23"/>
      <c r="Y27" s="23"/>
      <c r="Z27" s="23"/>
      <c r="AA27" s="453"/>
      <c r="AB27" s="453"/>
      <c r="AC27" s="453"/>
      <c r="AD27" s="453"/>
      <c r="AE27" s="453"/>
      <c r="AF27" s="453"/>
      <c r="AG27" s="453"/>
      <c r="AH27" s="453"/>
      <c r="AI27" s="203"/>
      <c r="AJ27" s="203"/>
      <c r="AK27" s="203"/>
      <c r="AL27" s="203"/>
      <c r="AM27" s="203"/>
      <c r="AN27" s="125"/>
      <c r="AO27" s="129">
        <f>SUM(AA27:AL27,AN27:AN27)</f>
        <v>0</v>
      </c>
      <c r="AP27" s="204"/>
      <c r="AQ27" s="204"/>
      <c r="AR27" s="204"/>
      <c r="AS27" s="204"/>
      <c r="AT27" s="205"/>
      <c r="AU27" s="205"/>
      <c r="AV27" s="205"/>
      <c r="AW27" s="205"/>
      <c r="AX27" s="206"/>
      <c r="AY27" s="206"/>
      <c r="AZ27" s="18"/>
      <c r="BA27" s="18"/>
      <c r="BB27" s="18"/>
      <c r="BC27" s="18"/>
      <c r="BD27" s="18"/>
      <c r="BE27" s="18"/>
      <c r="BF27" s="18"/>
      <c r="BG27" s="18"/>
      <c r="BH27" s="18"/>
      <c r="BI27" s="207"/>
      <c r="BJ27" s="201">
        <f>SUM(W27,AO27)</f>
        <v>16</v>
      </c>
    </row>
    <row r="28" spans="1:62" ht="12.75">
      <c r="A28" s="592"/>
      <c r="B28" s="660" t="s">
        <v>26</v>
      </c>
      <c r="C28" s="662" t="s">
        <v>27</v>
      </c>
      <c r="D28" s="21" t="s">
        <v>88</v>
      </c>
      <c r="E28" s="208">
        <f>SUM(E30,E34,E49,E56)</f>
        <v>26</v>
      </c>
      <c r="F28" s="208">
        <f>SUM(F30,F34,F49,F56)</f>
        <v>26</v>
      </c>
      <c r="G28" s="208">
        <f>SUM(G30,G34,G49,G56)</f>
        <v>26</v>
      </c>
      <c r="H28" s="208">
        <f>SUM(H30,H34,H49,H56)</f>
        <v>24</v>
      </c>
      <c r="I28" s="208">
        <f>SUM(I30,I34,I49,I56)</f>
        <v>26</v>
      </c>
      <c r="J28" s="208">
        <f>SUM(J30,J34,J49,J56)</f>
        <v>26</v>
      </c>
      <c r="K28" s="208">
        <f>SUM(K30,K34,K49,K56)</f>
        <v>26</v>
      </c>
      <c r="L28" s="208">
        <f>SUM(L30,L34,L49,L56)</f>
        <v>24</v>
      </c>
      <c r="M28" s="208">
        <f>SUM(M30,M34,M49,M56)</f>
        <v>26</v>
      </c>
      <c r="N28" s="208">
        <f>SUM(N30,N34,N49,N56)</f>
        <v>26</v>
      </c>
      <c r="O28" s="208">
        <f>SUM(O30,O34,O49,O56)</f>
        <v>26</v>
      </c>
      <c r="P28" s="208">
        <f>SUM(P30,P34,P49,P56)</f>
        <v>24</v>
      </c>
      <c r="Q28" s="208">
        <f>SUM(Q30,Q34,Q49,Q56)</f>
        <v>24</v>
      </c>
      <c r="R28" s="208">
        <v>36</v>
      </c>
      <c r="S28" s="208">
        <v>36</v>
      </c>
      <c r="T28" s="208">
        <v>36</v>
      </c>
      <c r="U28" s="208">
        <v>36</v>
      </c>
      <c r="V28" s="160"/>
      <c r="W28" s="126">
        <f t="shared" si="4"/>
        <v>474</v>
      </c>
      <c r="X28" s="23"/>
      <c r="Y28" s="23"/>
      <c r="Z28" s="22"/>
      <c r="AA28" s="208">
        <f>SUM(AA30,AA34,AA49,AA56)</f>
        <v>16</v>
      </c>
      <c r="AB28" s="208">
        <f>SUM(AB30,AB34,AB49,AB56)</f>
        <v>16</v>
      </c>
      <c r="AC28" s="208">
        <f>SUM(AC30,AC34,AC49,AC56)</f>
        <v>16</v>
      </c>
      <c r="AD28" s="208">
        <f>SUM(AD30,AD34,AD49,AD56)</f>
        <v>14</v>
      </c>
      <c r="AE28" s="208">
        <f>SUM(AE30,AE34,AE49,AE56)</f>
        <v>16</v>
      </c>
      <c r="AF28" s="208">
        <f>SUM(AF30,AF34,AF49,AF56)</f>
        <v>16</v>
      </c>
      <c r="AG28" s="208">
        <f>SUM(AG30,AG34,AG49,AG56)</f>
        <v>16</v>
      </c>
      <c r="AH28" s="208">
        <f>SUM(AH30,AH34,AH49,AH56)</f>
        <v>14</v>
      </c>
      <c r="AI28" s="208"/>
      <c r="AJ28" s="208"/>
      <c r="AK28" s="208"/>
      <c r="AL28" s="208"/>
      <c r="AM28" s="208"/>
      <c r="AN28" s="160"/>
      <c r="AO28" s="228">
        <f>SUM(AA28:AM28)</f>
        <v>124</v>
      </c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09"/>
      <c r="BJ28" s="200">
        <f>SUM(W28,AO28)</f>
        <v>598</v>
      </c>
    </row>
    <row r="29" spans="1:62" ht="12.75">
      <c r="A29" s="592"/>
      <c r="B29" s="661"/>
      <c r="C29" s="608"/>
      <c r="D29" s="326" t="s">
        <v>89</v>
      </c>
      <c r="E29" s="324">
        <f>SUM(E31,E35,E50,E57)</f>
        <v>13</v>
      </c>
      <c r="F29" s="324">
        <f>SUM(F31,F35,F50,F57)</f>
        <v>13</v>
      </c>
      <c r="G29" s="324">
        <f>SUM(G31,G35,G50,G57)</f>
        <v>13</v>
      </c>
      <c r="H29" s="324">
        <f>SUM(H31,H35,H50,H57)</f>
        <v>12</v>
      </c>
      <c r="I29" s="324">
        <f>SUM(I31,I35,I50,I57)</f>
        <v>13</v>
      </c>
      <c r="J29" s="324">
        <f>SUM(J31,J35,J50,J57)</f>
        <v>13</v>
      </c>
      <c r="K29" s="324">
        <f>SUM(K31,K35,K50,K57)</f>
        <v>13</v>
      </c>
      <c r="L29" s="324">
        <f>SUM(L31,L35,L50,L57)</f>
        <v>12</v>
      </c>
      <c r="M29" s="324">
        <f>SUM(M31,M35,M50,M57)</f>
        <v>13</v>
      </c>
      <c r="N29" s="324">
        <f>SUM(N31,N35,N50,N57)</f>
        <v>13</v>
      </c>
      <c r="O29" s="324">
        <f>SUM(O31,O35,O50,O57)</f>
        <v>13</v>
      </c>
      <c r="P29" s="324">
        <f>SUM(P31,P35,P50,P57)</f>
        <v>12</v>
      </c>
      <c r="Q29" s="324">
        <f>SUM(Q31,Q35,Q50,Q57)</f>
        <v>12</v>
      </c>
      <c r="R29" s="159"/>
      <c r="S29" s="159"/>
      <c r="T29" s="159"/>
      <c r="U29" s="159"/>
      <c r="V29" s="332"/>
      <c r="W29" s="129">
        <f t="shared" si="4"/>
        <v>165</v>
      </c>
      <c r="X29" s="23"/>
      <c r="Y29" s="23"/>
      <c r="Z29" s="22"/>
      <c r="AA29" s="159">
        <f>SUM(AA31,AA35,AA50,AA57)</f>
        <v>8</v>
      </c>
      <c r="AB29" s="159">
        <f>SUM(AB31,AB35,AB50,AB57)</f>
        <v>8</v>
      </c>
      <c r="AC29" s="159">
        <f>SUM(AC31,AC35,AC50,AC57)</f>
        <v>8</v>
      </c>
      <c r="AD29" s="159">
        <f>SUM(AD31,AD35,AD50,AD57)</f>
        <v>7</v>
      </c>
      <c r="AE29" s="159">
        <f>SUM(AE31,AE35,AE50,AE57)</f>
        <v>8</v>
      </c>
      <c r="AF29" s="159">
        <f>SUM(AF31,AF35,AF50,AF57)</f>
        <v>8</v>
      </c>
      <c r="AG29" s="159">
        <f>SUM(AG31,AG35,AG50,AG57)</f>
        <v>8</v>
      </c>
      <c r="AH29" s="159">
        <f>SUM(AH31,AH35,AH50,AH57)</f>
        <v>7</v>
      </c>
      <c r="AI29" s="159"/>
      <c r="AJ29" s="159"/>
      <c r="AK29" s="159"/>
      <c r="AL29" s="159"/>
      <c r="AM29" s="159"/>
      <c r="AN29" s="332"/>
      <c r="AO29" s="129">
        <f>SUM(AA29:AL29,AN29:AN29)</f>
        <v>62</v>
      </c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09"/>
      <c r="BJ29" s="201">
        <f>SUM(W29,AO29)</f>
        <v>227</v>
      </c>
    </row>
    <row r="30" spans="1:62" ht="32.25" customHeight="1">
      <c r="A30" s="592"/>
      <c r="B30" s="657" t="s">
        <v>28</v>
      </c>
      <c r="C30" s="659" t="s">
        <v>159</v>
      </c>
      <c r="D30" s="226" t="s">
        <v>88</v>
      </c>
      <c r="E30" s="166">
        <f>E32</f>
        <v>0</v>
      </c>
      <c r="F30" s="166">
        <f aca="true" t="shared" si="15" ref="F30:Q30">F32</f>
        <v>0</v>
      </c>
      <c r="G30" s="166">
        <f t="shared" si="15"/>
        <v>0</v>
      </c>
      <c r="H30" s="166">
        <f t="shared" si="15"/>
        <v>0</v>
      </c>
      <c r="I30" s="166">
        <f t="shared" si="15"/>
        <v>0</v>
      </c>
      <c r="J30" s="166">
        <f t="shared" si="15"/>
        <v>0</v>
      </c>
      <c r="K30" s="166">
        <f t="shared" si="15"/>
        <v>0</v>
      </c>
      <c r="L30" s="166">
        <f t="shared" si="15"/>
        <v>0</v>
      </c>
      <c r="M30" s="166">
        <f t="shared" si="15"/>
        <v>0</v>
      </c>
      <c r="N30" s="166">
        <f t="shared" si="15"/>
        <v>0</v>
      </c>
      <c r="O30" s="166">
        <f t="shared" si="15"/>
        <v>0</v>
      </c>
      <c r="P30" s="166">
        <f t="shared" si="15"/>
        <v>0</v>
      </c>
      <c r="Q30" s="166">
        <f t="shared" si="15"/>
        <v>0</v>
      </c>
      <c r="R30" s="210"/>
      <c r="S30" s="210"/>
      <c r="T30" s="210"/>
      <c r="U30" s="210"/>
      <c r="V30" s="125"/>
      <c r="W30" s="126">
        <f>SUM(E30:U30)</f>
        <v>0</v>
      </c>
      <c r="X30" s="227"/>
      <c r="Y30" s="227"/>
      <c r="Z30" s="328"/>
      <c r="AA30" s="166">
        <f>SUM(AA36,AA55,AA61)</f>
        <v>0</v>
      </c>
      <c r="AB30" s="166">
        <f>SUM(AB36,AB55,AB61)</f>
        <v>0</v>
      </c>
      <c r="AC30" s="166">
        <f>SUM(AC36,AC55,AC61)</f>
        <v>0</v>
      </c>
      <c r="AD30" s="166">
        <f>SUM(AD36,AD55,AD61)</f>
        <v>0</v>
      </c>
      <c r="AE30" s="166">
        <f>SUM(AE36,AE55,AE61)</f>
        <v>0</v>
      </c>
      <c r="AF30" s="166">
        <f>SUM(AF36,AF55,AF61)</f>
        <v>0</v>
      </c>
      <c r="AG30" s="166">
        <f>SUM(AG36,AG55,AG61)</f>
        <v>0</v>
      </c>
      <c r="AH30" s="166">
        <f>SUM(AH36,AH55,AH61)</f>
        <v>0</v>
      </c>
      <c r="AI30" s="724"/>
      <c r="AJ30" s="724"/>
      <c r="AK30" s="724"/>
      <c r="AL30" s="724"/>
      <c r="AM30" s="724"/>
      <c r="AN30" s="125"/>
      <c r="AO30" s="228">
        <f>SUM(AA30:AL30,AN30:AN30)</f>
        <v>0</v>
      </c>
      <c r="AP30" s="229"/>
      <c r="AQ30" s="229"/>
      <c r="AR30" s="229"/>
      <c r="AS30" s="229"/>
      <c r="AT30" s="230"/>
      <c r="AU30" s="230"/>
      <c r="AV30" s="230"/>
      <c r="AW30" s="230"/>
      <c r="AX30" s="231"/>
      <c r="AY30" s="231"/>
      <c r="AZ30" s="232"/>
      <c r="BA30" s="232"/>
      <c r="BB30" s="232"/>
      <c r="BC30" s="232"/>
      <c r="BD30" s="232"/>
      <c r="BE30" s="232"/>
      <c r="BF30" s="232"/>
      <c r="BG30" s="232"/>
      <c r="BH30" s="232"/>
      <c r="BI30" s="233"/>
      <c r="BJ30" s="200">
        <f>SUM(W30,AO30)</f>
        <v>0</v>
      </c>
    </row>
    <row r="31" spans="1:62" ht="17.25" customHeight="1">
      <c r="A31" s="592"/>
      <c r="B31" s="658"/>
      <c r="C31" s="647"/>
      <c r="D31" s="327" t="s">
        <v>89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217"/>
      <c r="S31" s="217"/>
      <c r="T31" s="217"/>
      <c r="U31" s="217"/>
      <c r="V31" s="125"/>
      <c r="W31" s="129">
        <f>SUM(E31:U31)</f>
        <v>0</v>
      </c>
      <c r="X31" s="23"/>
      <c r="Y31" s="23"/>
      <c r="Z31" s="22"/>
      <c r="AA31" s="103">
        <f aca="true" t="shared" si="16" ref="AA31:AH31">AA37</f>
        <v>0</v>
      </c>
      <c r="AB31" s="103">
        <f t="shared" si="16"/>
        <v>0</v>
      </c>
      <c r="AC31" s="103">
        <f t="shared" si="16"/>
        <v>0</v>
      </c>
      <c r="AD31" s="103">
        <f t="shared" si="16"/>
        <v>0</v>
      </c>
      <c r="AE31" s="103">
        <f t="shared" si="16"/>
        <v>0</v>
      </c>
      <c r="AF31" s="103">
        <f t="shared" si="16"/>
        <v>0</v>
      </c>
      <c r="AG31" s="103">
        <f t="shared" si="16"/>
        <v>0</v>
      </c>
      <c r="AH31" s="103">
        <f t="shared" si="16"/>
        <v>0</v>
      </c>
      <c r="AI31" s="723"/>
      <c r="AJ31" s="723"/>
      <c r="AK31" s="723"/>
      <c r="AL31" s="723"/>
      <c r="AM31" s="723"/>
      <c r="AN31" s="125"/>
      <c r="AO31" s="129">
        <f>SUM(AA31:AL31,AN31:AN31)</f>
        <v>0</v>
      </c>
      <c r="AP31" s="211"/>
      <c r="AQ31" s="211"/>
      <c r="AR31" s="211"/>
      <c r="AS31" s="211"/>
      <c r="AT31" s="212"/>
      <c r="AU31" s="212"/>
      <c r="AV31" s="212"/>
      <c r="AW31" s="212"/>
      <c r="AX31" s="213"/>
      <c r="AY31" s="213"/>
      <c r="AZ31" s="25"/>
      <c r="BA31" s="25"/>
      <c r="BB31" s="25"/>
      <c r="BC31" s="25"/>
      <c r="BD31" s="25"/>
      <c r="BE31" s="25"/>
      <c r="BF31" s="25"/>
      <c r="BG31" s="25"/>
      <c r="BH31" s="25"/>
      <c r="BI31" s="214"/>
      <c r="BJ31" s="201">
        <f>SUM(W31,AO31)</f>
        <v>0</v>
      </c>
    </row>
    <row r="32" spans="1:62" ht="74.25" customHeight="1">
      <c r="A32" s="592"/>
      <c r="B32" s="585" t="s">
        <v>188</v>
      </c>
      <c r="C32" s="686" t="s">
        <v>238</v>
      </c>
      <c r="D32" s="690" t="s">
        <v>88</v>
      </c>
      <c r="E32" s="692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721">
        <v>36</v>
      </c>
      <c r="S32" s="721">
        <v>36</v>
      </c>
      <c r="T32" s="721"/>
      <c r="U32" s="700"/>
      <c r="V32" s="668"/>
      <c r="W32" s="694">
        <f>SUM(R32:S33)</f>
        <v>72</v>
      </c>
      <c r="X32" s="696"/>
      <c r="Y32" s="696"/>
      <c r="Z32" s="696"/>
      <c r="AA32" s="669"/>
      <c r="AB32" s="669"/>
      <c r="AC32" s="669"/>
      <c r="AD32" s="669"/>
      <c r="AE32" s="669"/>
      <c r="AF32" s="669"/>
      <c r="AG32" s="669"/>
      <c r="AH32" s="669"/>
      <c r="AI32" s="700"/>
      <c r="AJ32" s="700"/>
      <c r="AK32" s="700"/>
      <c r="AL32" s="700"/>
      <c r="AM32" s="700"/>
      <c r="AN32" s="668"/>
      <c r="AO32" s="702"/>
      <c r="AP32" s="704"/>
      <c r="AQ32" s="704"/>
      <c r="AR32" s="704"/>
      <c r="AS32" s="704"/>
      <c r="AT32" s="698"/>
      <c r="AU32" s="698"/>
      <c r="AV32" s="698"/>
      <c r="AW32" s="698"/>
      <c r="AX32" s="708"/>
      <c r="AY32" s="708"/>
      <c r="AZ32" s="706"/>
      <c r="BA32" s="706"/>
      <c r="BB32" s="706"/>
      <c r="BC32" s="706"/>
      <c r="BD32" s="706"/>
      <c r="BE32" s="706"/>
      <c r="BF32" s="706"/>
      <c r="BG32" s="706"/>
      <c r="BH32" s="706"/>
      <c r="BI32" s="710"/>
      <c r="BJ32" s="712"/>
    </row>
    <row r="33" spans="1:62" ht="6.75" customHeight="1">
      <c r="A33" s="592"/>
      <c r="B33" s="586"/>
      <c r="C33" s="679"/>
      <c r="D33" s="691"/>
      <c r="E33" s="693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722"/>
      <c r="S33" s="722"/>
      <c r="T33" s="722"/>
      <c r="U33" s="701"/>
      <c r="V33" s="629"/>
      <c r="W33" s="695"/>
      <c r="X33" s="697"/>
      <c r="Y33" s="697"/>
      <c r="Z33" s="697"/>
      <c r="AA33" s="670"/>
      <c r="AB33" s="670"/>
      <c r="AC33" s="670"/>
      <c r="AD33" s="670"/>
      <c r="AE33" s="670"/>
      <c r="AF33" s="670"/>
      <c r="AG33" s="670"/>
      <c r="AH33" s="670"/>
      <c r="AI33" s="701"/>
      <c r="AJ33" s="701"/>
      <c r="AK33" s="701"/>
      <c r="AL33" s="701"/>
      <c r="AM33" s="701"/>
      <c r="AN33" s="629"/>
      <c r="AO33" s="703"/>
      <c r="AP33" s="705"/>
      <c r="AQ33" s="705"/>
      <c r="AR33" s="705"/>
      <c r="AS33" s="705"/>
      <c r="AT33" s="699"/>
      <c r="AU33" s="699"/>
      <c r="AV33" s="699"/>
      <c r="AW33" s="699"/>
      <c r="AX33" s="709"/>
      <c r="AY33" s="709"/>
      <c r="AZ33" s="707"/>
      <c r="BA33" s="707"/>
      <c r="BB33" s="707"/>
      <c r="BC33" s="707"/>
      <c r="BD33" s="707"/>
      <c r="BE33" s="707"/>
      <c r="BF33" s="707"/>
      <c r="BG33" s="707"/>
      <c r="BH33" s="707"/>
      <c r="BI33" s="711"/>
      <c r="BJ33" s="713"/>
    </row>
    <row r="34" spans="1:62" ht="24.75" customHeight="1">
      <c r="A34" s="592"/>
      <c r="B34" s="657" t="s">
        <v>178</v>
      </c>
      <c r="C34" s="682" t="s">
        <v>189</v>
      </c>
      <c r="D34" s="226" t="s">
        <v>88</v>
      </c>
      <c r="E34" s="301">
        <f>SUM(E36,E45,E47,E48)</f>
        <v>16</v>
      </c>
      <c r="F34" s="301">
        <f>SUM(F36,F45,F47,F48)</f>
        <v>16</v>
      </c>
      <c r="G34" s="301">
        <f>SUM(G36,G45,G47,G48)</f>
        <v>16</v>
      </c>
      <c r="H34" s="301">
        <f>SUM(H36,H45,H47,H48)</f>
        <v>14</v>
      </c>
      <c r="I34" s="301">
        <f>SUM(I36,I45,I47,I48)</f>
        <v>16</v>
      </c>
      <c r="J34" s="301">
        <f>SUM(J36,J45,J47,J48)</f>
        <v>16</v>
      </c>
      <c r="K34" s="301">
        <f>SUM(K36,K45,K47,K48)</f>
        <v>16</v>
      </c>
      <c r="L34" s="301">
        <f>SUM(L36,L45,L47,L48)</f>
        <v>14</v>
      </c>
      <c r="M34" s="301">
        <f>SUM(M36,M45,M47,M48)</f>
        <v>16</v>
      </c>
      <c r="N34" s="301">
        <f>SUM(N36,N45,N47,N48)</f>
        <v>16</v>
      </c>
      <c r="O34" s="301">
        <f>SUM(O36,O45,O47,O48)</f>
        <v>16</v>
      </c>
      <c r="P34" s="301">
        <f>SUM(P36,P45,P47,P48)</f>
        <v>16</v>
      </c>
      <c r="Q34" s="301">
        <f>SUM(Q36,Q45,Q47,Q48)</f>
        <v>14</v>
      </c>
      <c r="R34" s="490"/>
      <c r="S34" s="490"/>
      <c r="T34" s="490"/>
      <c r="U34" s="490"/>
      <c r="V34" s="140"/>
      <c r="W34" s="228">
        <f>SUM(E34:T34)</f>
        <v>202</v>
      </c>
      <c r="X34" s="484"/>
      <c r="Y34" s="484"/>
      <c r="Z34" s="489"/>
      <c r="AA34" s="301">
        <f>AA45</f>
        <v>8</v>
      </c>
      <c r="AB34" s="301">
        <f aca="true" t="shared" si="17" ref="AB34:AH34">AB45</f>
        <v>8</v>
      </c>
      <c r="AC34" s="301">
        <f t="shared" si="17"/>
        <v>8</v>
      </c>
      <c r="AD34" s="301">
        <f t="shared" si="17"/>
        <v>8</v>
      </c>
      <c r="AE34" s="301">
        <f t="shared" si="17"/>
        <v>8</v>
      </c>
      <c r="AF34" s="301">
        <f t="shared" si="17"/>
        <v>8</v>
      </c>
      <c r="AG34" s="301">
        <f t="shared" si="17"/>
        <v>10</v>
      </c>
      <c r="AH34" s="301">
        <f t="shared" si="17"/>
        <v>8</v>
      </c>
      <c r="AI34" s="203"/>
      <c r="AJ34" s="203"/>
      <c r="AK34" s="203"/>
      <c r="AL34" s="203"/>
      <c r="AM34" s="203"/>
      <c r="AN34" s="140"/>
      <c r="AO34" s="500">
        <f>SUM(AA34:AL34)</f>
        <v>66</v>
      </c>
      <c r="AP34" s="491"/>
      <c r="AQ34" s="491"/>
      <c r="AR34" s="491"/>
      <c r="AS34" s="491"/>
      <c r="AT34" s="492"/>
      <c r="AU34" s="492"/>
      <c r="AV34" s="492"/>
      <c r="AW34" s="492"/>
      <c r="AX34" s="493"/>
      <c r="AY34" s="493"/>
      <c r="AZ34" s="487"/>
      <c r="BA34" s="487"/>
      <c r="BB34" s="487"/>
      <c r="BC34" s="487"/>
      <c r="BD34" s="487"/>
      <c r="BE34" s="487"/>
      <c r="BF34" s="487"/>
      <c r="BG34" s="487"/>
      <c r="BH34" s="487"/>
      <c r="BI34" s="494"/>
      <c r="BJ34" s="495"/>
    </row>
    <row r="35" spans="1:62" ht="26.25" customHeight="1">
      <c r="A35" s="592"/>
      <c r="B35" s="658"/>
      <c r="C35" s="683"/>
      <c r="D35" s="497" t="s">
        <v>89</v>
      </c>
      <c r="E35" s="488">
        <f>SUM(E37,E46)</f>
        <v>8</v>
      </c>
      <c r="F35" s="488">
        <f>SUM(F37,F46)</f>
        <v>8</v>
      </c>
      <c r="G35" s="488">
        <f>SUM(G37,G46)</f>
        <v>8</v>
      </c>
      <c r="H35" s="488">
        <f>SUM(H37,H46)</f>
        <v>7</v>
      </c>
      <c r="I35" s="488">
        <f>SUM(I37,I46)</f>
        <v>7</v>
      </c>
      <c r="J35" s="488">
        <f>SUM(J37,J46)</f>
        <v>8</v>
      </c>
      <c r="K35" s="488">
        <f>SUM(K37,K46)</f>
        <v>8</v>
      </c>
      <c r="L35" s="488">
        <f>SUM(L37,L46)</f>
        <v>7</v>
      </c>
      <c r="M35" s="488">
        <f>SUM(M37,M46)</f>
        <v>9</v>
      </c>
      <c r="N35" s="488">
        <f>SUM(N37,N46)</f>
        <v>8</v>
      </c>
      <c r="O35" s="488">
        <f>SUM(O37,O46)</f>
        <v>8</v>
      </c>
      <c r="P35" s="488">
        <f>SUM(P37,P46)</f>
        <v>8</v>
      </c>
      <c r="Q35" s="488">
        <f>SUM(Q37,Q46)</f>
        <v>7</v>
      </c>
      <c r="R35" s="490"/>
      <c r="S35" s="490"/>
      <c r="T35" s="490"/>
      <c r="U35" s="490"/>
      <c r="V35" s="140"/>
      <c r="W35" s="482">
        <f>SUM(E35:Q35)</f>
        <v>101</v>
      </c>
      <c r="X35" s="484"/>
      <c r="Y35" s="484"/>
      <c r="Z35" s="489"/>
      <c r="AA35" s="488">
        <f>AA46</f>
        <v>4</v>
      </c>
      <c r="AB35" s="488">
        <f aca="true" t="shared" si="18" ref="AB35:AH35">AB46</f>
        <v>4</v>
      </c>
      <c r="AC35" s="488">
        <f t="shared" si="18"/>
        <v>5</v>
      </c>
      <c r="AD35" s="488">
        <f t="shared" si="18"/>
        <v>4</v>
      </c>
      <c r="AE35" s="488">
        <f t="shared" si="18"/>
        <v>4</v>
      </c>
      <c r="AF35" s="488">
        <f t="shared" si="18"/>
        <v>4</v>
      </c>
      <c r="AG35" s="488">
        <f t="shared" si="18"/>
        <v>5</v>
      </c>
      <c r="AH35" s="488">
        <f t="shared" si="18"/>
        <v>4</v>
      </c>
      <c r="AI35" s="203"/>
      <c r="AJ35" s="203"/>
      <c r="AK35" s="203"/>
      <c r="AL35" s="203"/>
      <c r="AM35" s="203"/>
      <c r="AN35" s="140"/>
      <c r="AO35" s="482">
        <f>SUM(AA35:AH35)</f>
        <v>34</v>
      </c>
      <c r="AP35" s="491"/>
      <c r="AQ35" s="491"/>
      <c r="AR35" s="491"/>
      <c r="AS35" s="491"/>
      <c r="AT35" s="492"/>
      <c r="AU35" s="492"/>
      <c r="AV35" s="492"/>
      <c r="AW35" s="492"/>
      <c r="AX35" s="493"/>
      <c r="AY35" s="493"/>
      <c r="AZ35" s="487"/>
      <c r="BA35" s="487"/>
      <c r="BB35" s="487"/>
      <c r="BC35" s="487"/>
      <c r="BD35" s="487"/>
      <c r="BE35" s="487"/>
      <c r="BF35" s="487"/>
      <c r="BG35" s="487"/>
      <c r="BH35" s="487"/>
      <c r="BI35" s="494"/>
      <c r="BJ35" s="495"/>
    </row>
    <row r="36" spans="1:62" ht="31.5" customHeight="1">
      <c r="A36" s="592"/>
      <c r="B36" s="554" t="s">
        <v>30</v>
      </c>
      <c r="C36" s="626" t="s">
        <v>180</v>
      </c>
      <c r="D36" s="16" t="s">
        <v>88</v>
      </c>
      <c r="E36" s="123">
        <v>8</v>
      </c>
      <c r="F36" s="123">
        <v>6</v>
      </c>
      <c r="G36" s="123">
        <v>6</v>
      </c>
      <c r="H36" s="123">
        <v>6</v>
      </c>
      <c r="I36" s="123">
        <v>8</v>
      </c>
      <c r="J36" s="123">
        <v>6</v>
      </c>
      <c r="K36" s="123">
        <v>8</v>
      </c>
      <c r="L36" s="123">
        <v>6</v>
      </c>
      <c r="M36" s="123">
        <v>6</v>
      </c>
      <c r="N36" s="123">
        <v>8</v>
      </c>
      <c r="O36" s="123">
        <v>6</v>
      </c>
      <c r="P36" s="123">
        <v>8</v>
      </c>
      <c r="Q36" s="123">
        <v>6</v>
      </c>
      <c r="R36" s="203"/>
      <c r="S36" s="203"/>
      <c r="T36" s="203"/>
      <c r="U36" s="203"/>
      <c r="V36" s="125"/>
      <c r="W36" s="126">
        <f>SUM(E36:U36)</f>
        <v>88</v>
      </c>
      <c r="X36" s="23"/>
      <c r="Y36" s="23"/>
      <c r="Z36" s="22"/>
      <c r="AA36" s="123"/>
      <c r="AB36" s="123"/>
      <c r="AC36" s="123"/>
      <c r="AD36" s="123"/>
      <c r="AE36" s="123"/>
      <c r="AF36" s="123"/>
      <c r="AG36" s="123"/>
      <c r="AH36" s="123"/>
      <c r="AI36" s="203"/>
      <c r="AJ36" s="203"/>
      <c r="AK36" s="203"/>
      <c r="AL36" s="203"/>
      <c r="AM36" s="203"/>
      <c r="AN36" s="125"/>
      <c r="AO36" s="228">
        <f>SUM(AA36:AL36,AN36:AN36)</f>
        <v>0</v>
      </c>
      <c r="AP36" s="204"/>
      <c r="AQ36" s="204"/>
      <c r="AR36" s="204"/>
      <c r="AS36" s="204"/>
      <c r="AT36" s="205"/>
      <c r="AU36" s="205"/>
      <c r="AV36" s="205"/>
      <c r="AW36" s="205"/>
      <c r="AX36" s="206"/>
      <c r="AY36" s="206"/>
      <c r="AZ36" s="18"/>
      <c r="BA36" s="18"/>
      <c r="BB36" s="18"/>
      <c r="BC36" s="18"/>
      <c r="BD36" s="18"/>
      <c r="BE36" s="18"/>
      <c r="BF36" s="18"/>
      <c r="BG36" s="18"/>
      <c r="BH36" s="18"/>
      <c r="BI36" s="207"/>
      <c r="BJ36" s="200">
        <f>SUM(W36,AO36)</f>
        <v>88</v>
      </c>
    </row>
    <row r="37" spans="1:62" ht="31.5" customHeight="1">
      <c r="A37" s="592"/>
      <c r="B37" s="555"/>
      <c r="C37" s="627"/>
      <c r="D37" s="19" t="s">
        <v>89</v>
      </c>
      <c r="E37" s="68">
        <v>4</v>
      </c>
      <c r="F37" s="68">
        <v>3</v>
      </c>
      <c r="G37" s="68">
        <v>3</v>
      </c>
      <c r="H37" s="68">
        <v>3</v>
      </c>
      <c r="I37" s="68">
        <v>3</v>
      </c>
      <c r="J37" s="68">
        <v>3</v>
      </c>
      <c r="K37" s="68">
        <v>4</v>
      </c>
      <c r="L37" s="68">
        <v>3</v>
      </c>
      <c r="M37" s="68">
        <v>4</v>
      </c>
      <c r="N37" s="68">
        <v>4</v>
      </c>
      <c r="O37" s="68">
        <v>3</v>
      </c>
      <c r="P37" s="68">
        <v>4</v>
      </c>
      <c r="Q37" s="68">
        <v>3</v>
      </c>
      <c r="R37" s="203"/>
      <c r="S37" s="203"/>
      <c r="T37" s="203"/>
      <c r="U37" s="203"/>
      <c r="V37" s="125"/>
      <c r="W37" s="129">
        <f>SUM(E37:U37)</f>
        <v>44</v>
      </c>
      <c r="X37" s="23"/>
      <c r="Y37" s="23"/>
      <c r="Z37" s="22"/>
      <c r="AA37" s="68"/>
      <c r="AB37" s="68"/>
      <c r="AC37" s="68"/>
      <c r="AD37" s="68"/>
      <c r="AE37" s="68"/>
      <c r="AF37" s="68"/>
      <c r="AG37" s="68"/>
      <c r="AH37" s="68"/>
      <c r="AI37" s="203"/>
      <c r="AJ37" s="203"/>
      <c r="AK37" s="203"/>
      <c r="AL37" s="203"/>
      <c r="AM37" s="203"/>
      <c r="AN37" s="125"/>
      <c r="AO37" s="129">
        <f>SUM(AA37:AL37,AN37:AN37)</f>
        <v>0</v>
      </c>
      <c r="AP37" s="204"/>
      <c r="AQ37" s="204"/>
      <c r="AR37" s="204"/>
      <c r="AS37" s="204"/>
      <c r="AT37" s="205"/>
      <c r="AU37" s="205"/>
      <c r="AV37" s="205"/>
      <c r="AW37" s="205"/>
      <c r="AX37" s="206"/>
      <c r="AY37" s="206"/>
      <c r="AZ37" s="18"/>
      <c r="BA37" s="18"/>
      <c r="BB37" s="18"/>
      <c r="BC37" s="18"/>
      <c r="BD37" s="18"/>
      <c r="BE37" s="18"/>
      <c r="BF37" s="18"/>
      <c r="BG37" s="18"/>
      <c r="BH37" s="18"/>
      <c r="BI37" s="207"/>
      <c r="BJ37" s="201">
        <f>SUM(W37,AO37)</f>
        <v>44</v>
      </c>
    </row>
    <row r="38" spans="1:62" ht="12.75" customHeight="1" hidden="1">
      <c r="A38" s="592"/>
      <c r="B38" s="554"/>
      <c r="C38" s="626"/>
      <c r="D38" s="16" t="s">
        <v>88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03"/>
      <c r="S38" s="203"/>
      <c r="T38" s="203"/>
      <c r="U38" s="203"/>
      <c r="V38" s="125"/>
      <c r="W38" s="218"/>
      <c r="X38" s="23"/>
      <c r="Y38" s="23"/>
      <c r="Z38" s="23"/>
      <c r="AA38" s="18"/>
      <c r="AB38" s="18"/>
      <c r="AC38" s="18"/>
      <c r="AD38" s="18"/>
      <c r="AE38" s="18"/>
      <c r="AF38" s="18"/>
      <c r="AG38" s="18"/>
      <c r="AH38" s="18"/>
      <c r="AI38" s="203"/>
      <c r="AJ38" s="203"/>
      <c r="AK38" s="203"/>
      <c r="AL38" s="203"/>
      <c r="AM38" s="203"/>
      <c r="AN38" s="125"/>
      <c r="AO38" s="218"/>
      <c r="AP38" s="204"/>
      <c r="AQ38" s="204"/>
      <c r="AR38" s="204"/>
      <c r="AS38" s="204"/>
      <c r="AT38" s="205"/>
      <c r="AU38" s="205"/>
      <c r="AV38" s="205"/>
      <c r="AW38" s="205"/>
      <c r="AX38" s="206"/>
      <c r="AY38" s="206"/>
      <c r="AZ38" s="18"/>
      <c r="BA38" s="18"/>
      <c r="BB38" s="18"/>
      <c r="BC38" s="18"/>
      <c r="BD38" s="18"/>
      <c r="BE38" s="18"/>
      <c r="BF38" s="18"/>
      <c r="BG38" s="18"/>
      <c r="BH38" s="18"/>
      <c r="BI38" s="207"/>
      <c r="BJ38" s="200" t="e">
        <f>SUM(W38,#REF!)</f>
        <v>#REF!</v>
      </c>
    </row>
    <row r="39" spans="1:62" ht="12.75" customHeight="1" hidden="1">
      <c r="A39" s="592"/>
      <c r="B39" s="555"/>
      <c r="C39" s="627"/>
      <c r="D39" s="19" t="s">
        <v>89</v>
      </c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03"/>
      <c r="S39" s="203"/>
      <c r="T39" s="203"/>
      <c r="U39" s="203"/>
      <c r="V39" s="125"/>
      <c r="W39" s="218"/>
      <c r="X39" s="23"/>
      <c r="Y39" s="23"/>
      <c r="Z39" s="23"/>
      <c r="AA39" s="18"/>
      <c r="AB39" s="18"/>
      <c r="AC39" s="18"/>
      <c r="AD39" s="18"/>
      <c r="AE39" s="18"/>
      <c r="AF39" s="18"/>
      <c r="AG39" s="18"/>
      <c r="AH39" s="18"/>
      <c r="AI39" s="203"/>
      <c r="AJ39" s="203"/>
      <c r="AK39" s="203"/>
      <c r="AL39" s="203"/>
      <c r="AM39" s="203"/>
      <c r="AN39" s="125"/>
      <c r="AO39" s="218"/>
      <c r="AP39" s="204"/>
      <c r="AQ39" s="204"/>
      <c r="AR39" s="204"/>
      <c r="AS39" s="204"/>
      <c r="AT39" s="205"/>
      <c r="AU39" s="205"/>
      <c r="AV39" s="205"/>
      <c r="AW39" s="205"/>
      <c r="AX39" s="206"/>
      <c r="AY39" s="206"/>
      <c r="AZ39" s="18"/>
      <c r="BA39" s="18"/>
      <c r="BB39" s="18"/>
      <c r="BC39" s="18"/>
      <c r="BD39" s="18"/>
      <c r="BE39" s="18"/>
      <c r="BF39" s="18"/>
      <c r="BG39" s="18"/>
      <c r="BH39" s="18"/>
      <c r="BI39" s="207"/>
      <c r="BJ39" s="201" t="e">
        <f>SUM(W39,#REF!)</f>
        <v>#REF!</v>
      </c>
    </row>
    <row r="40" spans="1:62" ht="12.75" customHeight="1" hidden="1">
      <c r="A40" s="592"/>
      <c r="B40" s="554"/>
      <c r="C40" s="626"/>
      <c r="D40" s="16" t="s">
        <v>88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03"/>
      <c r="S40" s="203"/>
      <c r="T40" s="203"/>
      <c r="U40" s="203"/>
      <c r="V40" s="125"/>
      <c r="W40" s="218"/>
      <c r="X40" s="23"/>
      <c r="Y40" s="23"/>
      <c r="Z40" s="23"/>
      <c r="AA40" s="18"/>
      <c r="AB40" s="18"/>
      <c r="AC40" s="18"/>
      <c r="AD40" s="18"/>
      <c r="AE40" s="18"/>
      <c r="AF40" s="18"/>
      <c r="AG40" s="18"/>
      <c r="AH40" s="18"/>
      <c r="AI40" s="203"/>
      <c r="AJ40" s="203"/>
      <c r="AK40" s="203"/>
      <c r="AL40" s="203"/>
      <c r="AM40" s="203"/>
      <c r="AN40" s="125"/>
      <c r="AO40" s="218"/>
      <c r="AP40" s="204"/>
      <c r="AQ40" s="204"/>
      <c r="AR40" s="204"/>
      <c r="AS40" s="204"/>
      <c r="AT40" s="205"/>
      <c r="AU40" s="205"/>
      <c r="AV40" s="205"/>
      <c r="AW40" s="205"/>
      <c r="AX40" s="206"/>
      <c r="AY40" s="206"/>
      <c r="AZ40" s="18"/>
      <c r="BA40" s="18"/>
      <c r="BB40" s="18"/>
      <c r="BC40" s="18"/>
      <c r="BD40" s="18"/>
      <c r="BE40" s="18"/>
      <c r="BF40" s="18"/>
      <c r="BG40" s="18"/>
      <c r="BH40" s="18"/>
      <c r="BI40" s="207"/>
      <c r="BJ40" s="200" t="e">
        <f>SUM(W40,#REF!)</f>
        <v>#REF!</v>
      </c>
    </row>
    <row r="41" spans="1:62" ht="12.75" customHeight="1" hidden="1">
      <c r="A41" s="592"/>
      <c r="B41" s="555"/>
      <c r="C41" s="627"/>
      <c r="D41" s="19" t="s">
        <v>89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03"/>
      <c r="S41" s="203"/>
      <c r="T41" s="203"/>
      <c r="U41" s="203"/>
      <c r="V41" s="125"/>
      <c r="W41" s="218"/>
      <c r="X41" s="23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203"/>
      <c r="AJ41" s="203"/>
      <c r="AK41" s="203"/>
      <c r="AL41" s="203"/>
      <c r="AM41" s="203"/>
      <c r="AN41" s="125"/>
      <c r="AO41" s="218"/>
      <c r="AP41" s="204"/>
      <c r="AQ41" s="204"/>
      <c r="AR41" s="204"/>
      <c r="AS41" s="204"/>
      <c r="AT41" s="205"/>
      <c r="AU41" s="205"/>
      <c r="AV41" s="205"/>
      <c r="AW41" s="205"/>
      <c r="AX41" s="206"/>
      <c r="AY41" s="206"/>
      <c r="AZ41" s="18"/>
      <c r="BA41" s="18"/>
      <c r="BB41" s="18"/>
      <c r="BC41" s="18"/>
      <c r="BD41" s="18"/>
      <c r="BE41" s="18"/>
      <c r="BF41" s="18"/>
      <c r="BG41" s="18"/>
      <c r="BH41" s="18"/>
      <c r="BI41" s="207"/>
      <c r="BJ41" s="201" t="e">
        <f>SUM(W41,#REF!)</f>
        <v>#REF!</v>
      </c>
    </row>
    <row r="42" spans="1:62" ht="12.75" customHeight="1" hidden="1">
      <c r="A42" s="592"/>
      <c r="B42" s="554"/>
      <c r="C42" s="626"/>
      <c r="D42" s="16" t="s">
        <v>88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03"/>
      <c r="S42" s="203"/>
      <c r="T42" s="203"/>
      <c r="U42" s="203"/>
      <c r="V42" s="125"/>
      <c r="W42" s="218"/>
      <c r="X42" s="23"/>
      <c r="Y42" s="23"/>
      <c r="Z42" s="23"/>
      <c r="AA42" s="18"/>
      <c r="AB42" s="18"/>
      <c r="AC42" s="18"/>
      <c r="AD42" s="18"/>
      <c r="AE42" s="18"/>
      <c r="AF42" s="18"/>
      <c r="AG42" s="18"/>
      <c r="AH42" s="18"/>
      <c r="AI42" s="203"/>
      <c r="AJ42" s="203"/>
      <c r="AK42" s="203"/>
      <c r="AL42" s="203"/>
      <c r="AM42" s="203"/>
      <c r="AN42" s="125"/>
      <c r="AO42" s="218"/>
      <c r="AP42" s="204"/>
      <c r="AQ42" s="204"/>
      <c r="AR42" s="204"/>
      <c r="AS42" s="204"/>
      <c r="AT42" s="205"/>
      <c r="AU42" s="205"/>
      <c r="AV42" s="205"/>
      <c r="AW42" s="205"/>
      <c r="AX42" s="206"/>
      <c r="AY42" s="206"/>
      <c r="AZ42" s="18"/>
      <c r="BA42" s="18"/>
      <c r="BB42" s="18"/>
      <c r="BC42" s="18"/>
      <c r="BD42" s="18"/>
      <c r="BE42" s="18"/>
      <c r="BF42" s="18"/>
      <c r="BG42" s="18"/>
      <c r="BH42" s="18"/>
      <c r="BI42" s="207"/>
      <c r="BJ42" s="200" t="e">
        <f>SUM(W42,#REF!)</f>
        <v>#REF!</v>
      </c>
    </row>
    <row r="43" spans="1:62" ht="12.75" customHeight="1" hidden="1">
      <c r="A43" s="592"/>
      <c r="B43" s="555"/>
      <c r="C43" s="627"/>
      <c r="D43" s="19" t="s">
        <v>89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03"/>
      <c r="S43" s="203"/>
      <c r="T43" s="203"/>
      <c r="U43" s="203"/>
      <c r="V43" s="125"/>
      <c r="W43" s="218"/>
      <c r="X43" s="23"/>
      <c r="Y43" s="23"/>
      <c r="Z43" s="23"/>
      <c r="AA43" s="18"/>
      <c r="AB43" s="18"/>
      <c r="AC43" s="18"/>
      <c r="AD43" s="18"/>
      <c r="AE43" s="18"/>
      <c r="AF43" s="18"/>
      <c r="AG43" s="18"/>
      <c r="AH43" s="18"/>
      <c r="AI43" s="314"/>
      <c r="AJ43" s="314"/>
      <c r="AK43" s="314"/>
      <c r="AL43" s="314"/>
      <c r="AM43" s="314"/>
      <c r="AN43" s="125"/>
      <c r="AO43" s="218"/>
      <c r="AP43" s="204"/>
      <c r="AQ43" s="204"/>
      <c r="AR43" s="204"/>
      <c r="AS43" s="204"/>
      <c r="AT43" s="205"/>
      <c r="AU43" s="205"/>
      <c r="AV43" s="205"/>
      <c r="AW43" s="205"/>
      <c r="AX43" s="206"/>
      <c r="AY43" s="206"/>
      <c r="AZ43" s="18"/>
      <c r="BA43" s="18"/>
      <c r="BB43" s="18"/>
      <c r="BC43" s="18"/>
      <c r="BD43" s="18"/>
      <c r="BE43" s="18"/>
      <c r="BF43" s="18"/>
      <c r="BG43" s="18"/>
      <c r="BH43" s="18"/>
      <c r="BI43" s="207"/>
      <c r="BJ43" s="201" t="e">
        <f>SUM(W43,#REF!)</f>
        <v>#REF!</v>
      </c>
    </row>
    <row r="44" spans="1:62" ht="69.75" customHeight="1">
      <c r="A44" s="592"/>
      <c r="B44" s="36" t="s">
        <v>237</v>
      </c>
      <c r="C44" s="718" t="s">
        <v>236</v>
      </c>
      <c r="D44" s="16" t="s">
        <v>88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03"/>
      <c r="S44" s="203"/>
      <c r="T44" s="203">
        <v>36</v>
      </c>
      <c r="U44" s="203"/>
      <c r="V44" s="125"/>
      <c r="W44" s="218"/>
      <c r="X44" s="23"/>
      <c r="Y44" s="23"/>
      <c r="Z44" s="23"/>
      <c r="AA44" s="18"/>
      <c r="AB44" s="18"/>
      <c r="AC44" s="18"/>
      <c r="AD44" s="18"/>
      <c r="AE44" s="18"/>
      <c r="AF44" s="18"/>
      <c r="AG44" s="18"/>
      <c r="AH44" s="18"/>
      <c r="AI44" s="461"/>
      <c r="AJ44" s="461"/>
      <c r="AK44" s="461"/>
      <c r="AL44" s="461"/>
      <c r="AM44" s="461"/>
      <c r="AN44" s="125"/>
      <c r="AO44" s="719"/>
      <c r="AP44" s="204"/>
      <c r="AQ44" s="204"/>
      <c r="AR44" s="204"/>
      <c r="AS44" s="204"/>
      <c r="AT44" s="205"/>
      <c r="AU44" s="205"/>
      <c r="AV44" s="205"/>
      <c r="AW44" s="205"/>
      <c r="AX44" s="206"/>
      <c r="AY44" s="206"/>
      <c r="AZ44" s="18"/>
      <c r="BA44" s="18"/>
      <c r="BB44" s="18"/>
      <c r="BC44" s="18"/>
      <c r="BD44" s="18"/>
      <c r="BE44" s="18"/>
      <c r="BF44" s="18"/>
      <c r="BG44" s="18"/>
      <c r="BH44" s="18"/>
      <c r="BI44" s="207"/>
      <c r="BJ44" s="201"/>
    </row>
    <row r="45" spans="1:62" ht="23.25" customHeight="1">
      <c r="A45" s="592"/>
      <c r="B45" s="614" t="s">
        <v>190</v>
      </c>
      <c r="C45" s="686" t="s">
        <v>191</v>
      </c>
      <c r="D45" s="16" t="s">
        <v>88</v>
      </c>
      <c r="E45" s="123">
        <v>8</v>
      </c>
      <c r="F45" s="123">
        <v>10</v>
      </c>
      <c r="G45" s="123">
        <v>10</v>
      </c>
      <c r="H45" s="123">
        <v>8</v>
      </c>
      <c r="I45" s="123">
        <v>8</v>
      </c>
      <c r="J45" s="123">
        <v>10</v>
      </c>
      <c r="K45" s="123">
        <v>8</v>
      </c>
      <c r="L45" s="123">
        <v>8</v>
      </c>
      <c r="M45" s="123">
        <v>10</v>
      </c>
      <c r="N45" s="123">
        <v>8</v>
      </c>
      <c r="O45" s="123">
        <v>10</v>
      </c>
      <c r="P45" s="123">
        <v>8</v>
      </c>
      <c r="Q45" s="123">
        <v>8</v>
      </c>
      <c r="R45" s="314"/>
      <c r="S45" s="314"/>
      <c r="T45" s="314"/>
      <c r="U45" s="314"/>
      <c r="V45" s="125"/>
      <c r="W45" s="501">
        <f>SUM(E45:Q45)</f>
        <v>114</v>
      </c>
      <c r="X45" s="23"/>
      <c r="Y45" s="23"/>
      <c r="Z45" s="23"/>
      <c r="AA45" s="124">
        <v>8</v>
      </c>
      <c r="AB45" s="124">
        <v>8</v>
      </c>
      <c r="AC45" s="124">
        <v>8</v>
      </c>
      <c r="AD45" s="124">
        <v>8</v>
      </c>
      <c r="AE45" s="124">
        <v>8</v>
      </c>
      <c r="AF45" s="124">
        <v>8</v>
      </c>
      <c r="AG45" s="124">
        <v>10</v>
      </c>
      <c r="AH45" s="124">
        <v>8</v>
      </c>
      <c r="AI45" s="314"/>
      <c r="AJ45" s="314"/>
      <c r="AK45" s="314"/>
      <c r="AL45" s="314"/>
      <c r="AM45" s="314"/>
      <c r="AN45" s="125"/>
      <c r="AO45" s="191">
        <f>SUM(AA45:AL45)</f>
        <v>66</v>
      </c>
      <c r="AP45" s="204"/>
      <c r="AQ45" s="204"/>
      <c r="AR45" s="204"/>
      <c r="AS45" s="204"/>
      <c r="AT45" s="205"/>
      <c r="AU45" s="205"/>
      <c r="AV45" s="205"/>
      <c r="AW45" s="205"/>
      <c r="AX45" s="206"/>
      <c r="AY45" s="206"/>
      <c r="AZ45" s="18"/>
      <c r="BA45" s="18"/>
      <c r="BB45" s="18"/>
      <c r="BC45" s="18"/>
      <c r="BD45" s="18"/>
      <c r="BE45" s="18"/>
      <c r="BF45" s="18"/>
      <c r="BG45" s="18"/>
      <c r="BH45" s="18"/>
      <c r="BI45" s="207"/>
      <c r="BJ45" s="201"/>
    </row>
    <row r="46" spans="1:62" ht="18.75" customHeight="1">
      <c r="A46" s="592"/>
      <c r="B46" s="615"/>
      <c r="C46" s="687"/>
      <c r="D46" s="19" t="s">
        <v>89</v>
      </c>
      <c r="E46" s="68">
        <v>4</v>
      </c>
      <c r="F46" s="69">
        <v>5</v>
      </c>
      <c r="G46" s="69">
        <v>5</v>
      </c>
      <c r="H46" s="69">
        <v>4</v>
      </c>
      <c r="I46" s="69">
        <v>4</v>
      </c>
      <c r="J46" s="69">
        <v>5</v>
      </c>
      <c r="K46" s="69">
        <v>4</v>
      </c>
      <c r="L46" s="69">
        <v>4</v>
      </c>
      <c r="M46" s="69">
        <v>5</v>
      </c>
      <c r="N46" s="69">
        <v>4</v>
      </c>
      <c r="O46" s="69">
        <v>5</v>
      </c>
      <c r="P46" s="69">
        <v>4</v>
      </c>
      <c r="Q46" s="69">
        <v>4</v>
      </c>
      <c r="R46" s="461"/>
      <c r="S46" s="461"/>
      <c r="T46" s="461"/>
      <c r="U46" s="461"/>
      <c r="V46" s="125"/>
      <c r="W46" s="414">
        <f>SUM(E46:Q46)</f>
        <v>57</v>
      </c>
      <c r="X46" s="23"/>
      <c r="Y46" s="23"/>
      <c r="Z46" s="23"/>
      <c r="AA46" s="69">
        <v>4</v>
      </c>
      <c r="AB46" s="69">
        <v>4</v>
      </c>
      <c r="AC46" s="69">
        <v>5</v>
      </c>
      <c r="AD46" s="69">
        <v>4</v>
      </c>
      <c r="AE46" s="69">
        <v>4</v>
      </c>
      <c r="AF46" s="69">
        <v>4</v>
      </c>
      <c r="AG46" s="69">
        <v>5</v>
      </c>
      <c r="AH46" s="69">
        <v>4</v>
      </c>
      <c r="AI46" s="471"/>
      <c r="AJ46" s="471"/>
      <c r="AK46" s="471"/>
      <c r="AL46" s="471"/>
      <c r="AM46" s="471"/>
      <c r="AN46" s="125"/>
      <c r="AO46" s="499">
        <f>SUM(AA46:AH46)</f>
        <v>34</v>
      </c>
      <c r="AP46" s="498"/>
      <c r="AQ46" s="204"/>
      <c r="AR46" s="204"/>
      <c r="AS46" s="204"/>
      <c r="AT46" s="205"/>
      <c r="AU46" s="205"/>
      <c r="AV46" s="205"/>
      <c r="AW46" s="205"/>
      <c r="AX46" s="206"/>
      <c r="AY46" s="206"/>
      <c r="AZ46" s="18"/>
      <c r="BA46" s="18"/>
      <c r="BB46" s="18"/>
      <c r="BC46" s="18"/>
      <c r="BD46" s="18"/>
      <c r="BE46" s="18"/>
      <c r="BF46" s="18"/>
      <c r="BG46" s="18"/>
      <c r="BH46" s="18"/>
      <c r="BI46" s="207"/>
      <c r="BJ46" s="201"/>
    </row>
    <row r="47" spans="1:62" ht="18.75" customHeight="1">
      <c r="A47" s="592"/>
      <c r="B47" s="36" t="s">
        <v>192</v>
      </c>
      <c r="C47" s="37" t="s">
        <v>73</v>
      </c>
      <c r="D47" s="26" t="s">
        <v>88</v>
      </c>
      <c r="E47" s="123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314"/>
      <c r="S47" s="314"/>
      <c r="T47" s="314"/>
      <c r="U47" s="314"/>
      <c r="V47" s="125"/>
      <c r="W47" s="126">
        <f>T47</f>
        <v>0</v>
      </c>
      <c r="X47" s="160"/>
      <c r="Y47" s="160"/>
      <c r="Z47" s="160"/>
      <c r="AA47" s="124"/>
      <c r="AB47" s="124"/>
      <c r="AC47" s="124"/>
      <c r="AD47" s="124"/>
      <c r="AE47" s="124"/>
      <c r="AF47" s="124"/>
      <c r="AG47" s="124"/>
      <c r="AH47" s="124"/>
      <c r="AI47" s="471">
        <v>36</v>
      </c>
      <c r="AJ47" s="471"/>
      <c r="AK47" s="471"/>
      <c r="AL47" s="471"/>
      <c r="AM47" s="471"/>
      <c r="AN47" s="125"/>
      <c r="AO47" s="228">
        <f>SUM(AA47:AL47,AN47:AN47)</f>
        <v>36</v>
      </c>
      <c r="AP47" s="504"/>
      <c r="AQ47" s="204"/>
      <c r="AR47" s="204"/>
      <c r="AS47" s="204"/>
      <c r="AT47" s="205"/>
      <c r="AU47" s="205"/>
      <c r="AV47" s="205"/>
      <c r="AW47" s="205"/>
      <c r="AX47" s="206"/>
      <c r="AY47" s="206"/>
      <c r="AZ47" s="18"/>
      <c r="BA47" s="18"/>
      <c r="BB47" s="18"/>
      <c r="BC47" s="18"/>
      <c r="BD47" s="18"/>
      <c r="BE47" s="18"/>
      <c r="BF47" s="18"/>
      <c r="BG47" s="18"/>
      <c r="BH47" s="18"/>
      <c r="BI47" s="207"/>
      <c r="BJ47" s="200">
        <f>SUM(W47,AO47)</f>
        <v>36</v>
      </c>
    </row>
    <row r="48" spans="1:62" ht="18.75" customHeight="1">
      <c r="A48" s="592"/>
      <c r="B48" s="36" t="s">
        <v>45</v>
      </c>
      <c r="C48" s="37" t="s">
        <v>74</v>
      </c>
      <c r="D48" s="235" t="s">
        <v>88</v>
      </c>
      <c r="E48" s="188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471"/>
      <c r="S48" s="471"/>
      <c r="T48" s="471"/>
      <c r="U48" s="471"/>
      <c r="V48" s="125"/>
      <c r="W48" s="126">
        <f>SUM(E48:U48)</f>
        <v>0</v>
      </c>
      <c r="X48" s="173"/>
      <c r="Y48" s="173"/>
      <c r="Z48" s="173"/>
      <c r="AA48" s="174"/>
      <c r="AB48" s="174"/>
      <c r="AC48" s="174"/>
      <c r="AD48" s="174"/>
      <c r="AE48" s="174"/>
      <c r="AF48" s="174"/>
      <c r="AG48" s="174"/>
      <c r="AH48" s="174"/>
      <c r="AI48" s="471"/>
      <c r="AJ48" s="471">
        <v>36</v>
      </c>
      <c r="AK48" s="471">
        <v>36</v>
      </c>
      <c r="AL48" s="471">
        <v>36</v>
      </c>
      <c r="AM48" s="471"/>
      <c r="AN48" s="125"/>
      <c r="AO48" s="228">
        <f>SUM(AA48:AL48,AN48:AN48)</f>
        <v>108</v>
      </c>
      <c r="AP48" s="505"/>
      <c r="AQ48" s="238"/>
      <c r="AR48" s="238"/>
      <c r="AS48" s="238"/>
      <c r="AT48" s="239"/>
      <c r="AU48" s="239"/>
      <c r="AV48" s="239"/>
      <c r="AW48" s="239"/>
      <c r="AX48" s="240"/>
      <c r="AY48" s="240"/>
      <c r="AZ48" s="236"/>
      <c r="BA48" s="236"/>
      <c r="BB48" s="236"/>
      <c r="BC48" s="236"/>
      <c r="BD48" s="236"/>
      <c r="BE48" s="236"/>
      <c r="BF48" s="236"/>
      <c r="BG48" s="236"/>
      <c r="BH48" s="236"/>
      <c r="BI48" s="237"/>
      <c r="BJ48" s="200">
        <f>SUM(W48,AO48)</f>
        <v>108</v>
      </c>
    </row>
    <row r="49" spans="1:62" ht="18.75" customHeight="1">
      <c r="A49" s="592"/>
      <c r="B49" s="680" t="s">
        <v>31</v>
      </c>
      <c r="C49" s="682" t="s">
        <v>193</v>
      </c>
      <c r="D49" s="16" t="s">
        <v>88</v>
      </c>
      <c r="E49" s="513">
        <f>SUM(E51,E53,E55)</f>
        <v>10</v>
      </c>
      <c r="F49" s="513">
        <f aca="true" t="shared" si="19" ref="F49:Q49">SUM(F51,F53,F55)</f>
        <v>10</v>
      </c>
      <c r="G49" s="513">
        <f t="shared" si="19"/>
        <v>10</v>
      </c>
      <c r="H49" s="513">
        <f t="shared" si="19"/>
        <v>10</v>
      </c>
      <c r="I49" s="513">
        <f t="shared" si="19"/>
        <v>10</v>
      </c>
      <c r="J49" s="513">
        <f t="shared" si="19"/>
        <v>10</v>
      </c>
      <c r="K49" s="513">
        <f t="shared" si="19"/>
        <v>10</v>
      </c>
      <c r="L49" s="513">
        <f t="shared" si="19"/>
        <v>10</v>
      </c>
      <c r="M49" s="513">
        <f t="shared" si="19"/>
        <v>10</v>
      </c>
      <c r="N49" s="513">
        <f t="shared" si="19"/>
        <v>10</v>
      </c>
      <c r="O49" s="513">
        <f t="shared" si="19"/>
        <v>10</v>
      </c>
      <c r="P49" s="513">
        <f t="shared" si="19"/>
        <v>8</v>
      </c>
      <c r="Q49" s="513">
        <f t="shared" si="19"/>
        <v>10</v>
      </c>
      <c r="R49" s="471"/>
      <c r="S49" s="471"/>
      <c r="T49" s="471"/>
      <c r="U49" s="471"/>
      <c r="V49" s="516"/>
      <c r="W49" s="126">
        <f>SUM(E49:U49)</f>
        <v>128</v>
      </c>
      <c r="X49" s="173"/>
      <c r="Y49" s="173"/>
      <c r="Z49" s="173"/>
      <c r="AA49" s="174"/>
      <c r="AB49" s="174"/>
      <c r="AC49" s="174"/>
      <c r="AD49" s="174"/>
      <c r="AE49" s="174"/>
      <c r="AF49" s="174"/>
      <c r="AG49" s="174"/>
      <c r="AH49" s="174"/>
      <c r="AI49" s="471"/>
      <c r="AJ49" s="471"/>
      <c r="AK49" s="471"/>
      <c r="AL49" s="471"/>
      <c r="AM49" s="471"/>
      <c r="AN49" s="516"/>
      <c r="AO49" s="228"/>
      <c r="AP49" s="505"/>
      <c r="AQ49" s="238"/>
      <c r="AR49" s="238"/>
      <c r="AS49" s="238"/>
      <c r="AT49" s="239"/>
      <c r="AU49" s="239"/>
      <c r="AV49" s="239"/>
      <c r="AW49" s="239"/>
      <c r="AX49" s="240"/>
      <c r="AY49" s="240"/>
      <c r="AZ49" s="236"/>
      <c r="BA49" s="236"/>
      <c r="BB49" s="236"/>
      <c r="BC49" s="236"/>
      <c r="BD49" s="236"/>
      <c r="BE49" s="236"/>
      <c r="BF49" s="236"/>
      <c r="BG49" s="236"/>
      <c r="BH49" s="236"/>
      <c r="BI49" s="237"/>
      <c r="BJ49" s="200"/>
    </row>
    <row r="50" spans="1:62" ht="18.75" customHeight="1">
      <c r="A50" s="592"/>
      <c r="B50" s="681"/>
      <c r="C50" s="683"/>
      <c r="D50" s="19" t="s">
        <v>89</v>
      </c>
      <c r="E50" s="517">
        <f>SUM(E52,E54)</f>
        <v>5</v>
      </c>
      <c r="F50" s="517">
        <f aca="true" t="shared" si="20" ref="F50:Q50">SUM(F52,F54)</f>
        <v>5</v>
      </c>
      <c r="G50" s="517">
        <f t="shared" si="20"/>
        <v>5</v>
      </c>
      <c r="H50" s="517">
        <f t="shared" si="20"/>
        <v>5</v>
      </c>
      <c r="I50" s="517">
        <f t="shared" si="20"/>
        <v>6</v>
      </c>
      <c r="J50" s="517">
        <f t="shared" si="20"/>
        <v>5</v>
      </c>
      <c r="K50" s="517">
        <f t="shared" si="20"/>
        <v>5</v>
      </c>
      <c r="L50" s="517">
        <f t="shared" si="20"/>
        <v>5</v>
      </c>
      <c r="M50" s="517">
        <f t="shared" si="20"/>
        <v>4</v>
      </c>
      <c r="N50" s="517">
        <f t="shared" si="20"/>
        <v>5</v>
      </c>
      <c r="O50" s="517">
        <f t="shared" si="20"/>
        <v>5</v>
      </c>
      <c r="P50" s="517">
        <f t="shared" si="20"/>
        <v>4</v>
      </c>
      <c r="Q50" s="517">
        <f t="shared" si="20"/>
        <v>5</v>
      </c>
      <c r="R50" s="471"/>
      <c r="S50" s="471"/>
      <c r="T50" s="471"/>
      <c r="U50" s="471"/>
      <c r="V50" s="145"/>
      <c r="W50" s="468">
        <f>SUM(E50:Q50)</f>
        <v>64</v>
      </c>
      <c r="X50" s="173"/>
      <c r="Y50" s="173"/>
      <c r="Z50" s="173"/>
      <c r="AA50" s="174"/>
      <c r="AB50" s="174"/>
      <c r="AC50" s="174"/>
      <c r="AD50" s="174"/>
      <c r="AE50" s="174"/>
      <c r="AF50" s="174"/>
      <c r="AG50" s="174"/>
      <c r="AH50" s="174"/>
      <c r="AI50" s="471"/>
      <c r="AJ50" s="471"/>
      <c r="AK50" s="471"/>
      <c r="AL50" s="471"/>
      <c r="AM50" s="471"/>
      <c r="AN50" s="145"/>
      <c r="AO50" s="228"/>
      <c r="AP50" s="505"/>
      <c r="AQ50" s="238"/>
      <c r="AR50" s="238"/>
      <c r="AS50" s="238"/>
      <c r="AT50" s="239"/>
      <c r="AU50" s="239"/>
      <c r="AV50" s="239"/>
      <c r="AW50" s="239"/>
      <c r="AX50" s="240"/>
      <c r="AY50" s="240"/>
      <c r="AZ50" s="236"/>
      <c r="BA50" s="236"/>
      <c r="BB50" s="236"/>
      <c r="BC50" s="236"/>
      <c r="BD50" s="236"/>
      <c r="BE50" s="236"/>
      <c r="BF50" s="236"/>
      <c r="BG50" s="236"/>
      <c r="BH50" s="236"/>
      <c r="BI50" s="237"/>
      <c r="BJ50" s="200"/>
    </row>
    <row r="51" spans="1:62" ht="18.75" customHeight="1">
      <c r="A51" s="592"/>
      <c r="B51" s="614" t="s">
        <v>32</v>
      </c>
      <c r="C51" s="686" t="s">
        <v>194</v>
      </c>
      <c r="D51" s="16" t="s">
        <v>88</v>
      </c>
      <c r="E51" s="188">
        <v>6</v>
      </c>
      <c r="F51" s="188">
        <v>6</v>
      </c>
      <c r="G51" s="188">
        <v>6</v>
      </c>
      <c r="H51" s="188">
        <v>6</v>
      </c>
      <c r="I51" s="188">
        <v>8</v>
      </c>
      <c r="J51" s="188">
        <v>6</v>
      </c>
      <c r="K51" s="188">
        <v>6</v>
      </c>
      <c r="L51" s="188">
        <v>6</v>
      </c>
      <c r="M51" s="188">
        <v>6</v>
      </c>
      <c r="N51" s="188">
        <v>6</v>
      </c>
      <c r="O51" s="188">
        <v>8</v>
      </c>
      <c r="P51" s="188">
        <v>6</v>
      </c>
      <c r="Q51" s="188">
        <v>6</v>
      </c>
      <c r="R51" s="471"/>
      <c r="S51" s="471"/>
      <c r="T51" s="471"/>
      <c r="U51" s="471"/>
      <c r="V51" s="145"/>
      <c r="W51" s="468">
        <f>SUM(E51:Q51)</f>
        <v>82</v>
      </c>
      <c r="X51" s="173"/>
      <c r="Y51" s="173"/>
      <c r="Z51" s="173"/>
      <c r="AA51" s="174"/>
      <c r="AB51" s="174"/>
      <c r="AC51" s="174"/>
      <c r="AD51" s="174"/>
      <c r="AE51" s="174"/>
      <c r="AF51" s="174"/>
      <c r="AG51" s="174"/>
      <c r="AH51" s="174"/>
      <c r="AI51" s="471"/>
      <c r="AJ51" s="471"/>
      <c r="AK51" s="471"/>
      <c r="AL51" s="471"/>
      <c r="AM51" s="471"/>
      <c r="AN51" s="145"/>
      <c r="AO51" s="228"/>
      <c r="AP51" s="505"/>
      <c r="AQ51" s="238"/>
      <c r="AR51" s="238"/>
      <c r="AS51" s="238"/>
      <c r="AT51" s="239"/>
      <c r="AU51" s="239"/>
      <c r="AV51" s="239"/>
      <c r="AW51" s="239"/>
      <c r="AX51" s="240"/>
      <c r="AY51" s="240"/>
      <c r="AZ51" s="236"/>
      <c r="BA51" s="236"/>
      <c r="BB51" s="236"/>
      <c r="BC51" s="236"/>
      <c r="BD51" s="236"/>
      <c r="BE51" s="236"/>
      <c r="BF51" s="236"/>
      <c r="BG51" s="236"/>
      <c r="BH51" s="236"/>
      <c r="BI51" s="237"/>
      <c r="BJ51" s="200"/>
    </row>
    <row r="52" spans="1:62" ht="18.75" customHeight="1">
      <c r="A52" s="592"/>
      <c r="B52" s="615"/>
      <c r="C52" s="687"/>
      <c r="D52" s="19" t="s">
        <v>89</v>
      </c>
      <c r="E52" s="78">
        <v>3</v>
      </c>
      <c r="F52" s="78">
        <v>3</v>
      </c>
      <c r="G52" s="78">
        <v>3</v>
      </c>
      <c r="H52" s="78">
        <v>3</v>
      </c>
      <c r="I52" s="78">
        <v>4</v>
      </c>
      <c r="J52" s="78">
        <v>3</v>
      </c>
      <c r="K52" s="78">
        <v>3</v>
      </c>
      <c r="L52" s="78">
        <v>3</v>
      </c>
      <c r="M52" s="78">
        <v>3</v>
      </c>
      <c r="N52" s="78">
        <v>3</v>
      </c>
      <c r="O52" s="78">
        <v>4</v>
      </c>
      <c r="P52" s="78">
        <v>3</v>
      </c>
      <c r="Q52" s="78">
        <v>3</v>
      </c>
      <c r="R52" s="471"/>
      <c r="S52" s="471"/>
      <c r="T52" s="471"/>
      <c r="U52" s="471"/>
      <c r="V52" s="506"/>
      <c r="W52" s="146">
        <f>SUM(E52:Q52)</f>
        <v>41</v>
      </c>
      <c r="X52" s="507"/>
      <c r="Y52" s="507"/>
      <c r="Z52" s="173"/>
      <c r="AA52" s="174"/>
      <c r="AB52" s="174"/>
      <c r="AC52" s="174"/>
      <c r="AD52" s="174"/>
      <c r="AE52" s="174"/>
      <c r="AF52" s="174"/>
      <c r="AG52" s="174"/>
      <c r="AH52" s="174"/>
      <c r="AI52" s="486"/>
      <c r="AJ52" s="486"/>
      <c r="AK52" s="486"/>
      <c r="AL52" s="486"/>
      <c r="AM52" s="486"/>
      <c r="AN52" s="506"/>
      <c r="AO52" s="228"/>
      <c r="AP52" s="505"/>
      <c r="AQ52" s="238"/>
      <c r="AR52" s="238"/>
      <c r="AS52" s="238"/>
      <c r="AT52" s="239"/>
      <c r="AU52" s="239"/>
      <c r="AV52" s="239"/>
      <c r="AW52" s="239"/>
      <c r="AX52" s="240"/>
      <c r="AY52" s="240"/>
      <c r="AZ52" s="236"/>
      <c r="BA52" s="236"/>
      <c r="BB52" s="236"/>
      <c r="BC52" s="236"/>
      <c r="BD52" s="236"/>
      <c r="BE52" s="236"/>
      <c r="BF52" s="236"/>
      <c r="BG52" s="236"/>
      <c r="BH52" s="236"/>
      <c r="BI52" s="237"/>
      <c r="BJ52" s="200"/>
    </row>
    <row r="53" spans="1:62" ht="21.75" customHeight="1">
      <c r="A53" s="592"/>
      <c r="B53" s="614" t="s">
        <v>195</v>
      </c>
      <c r="C53" s="726" t="s">
        <v>196</v>
      </c>
      <c r="D53" s="16" t="s">
        <v>88</v>
      </c>
      <c r="E53" s="188">
        <v>4</v>
      </c>
      <c r="F53" s="174">
        <v>4</v>
      </c>
      <c r="G53" s="188">
        <v>4</v>
      </c>
      <c r="H53" s="174">
        <v>4</v>
      </c>
      <c r="I53" s="188">
        <v>2</v>
      </c>
      <c r="J53" s="174">
        <v>4</v>
      </c>
      <c r="K53" s="188">
        <v>4</v>
      </c>
      <c r="L53" s="174">
        <v>4</v>
      </c>
      <c r="M53" s="188">
        <v>4</v>
      </c>
      <c r="N53" s="174">
        <v>4</v>
      </c>
      <c r="O53" s="188">
        <v>2</v>
      </c>
      <c r="P53" s="174">
        <v>2</v>
      </c>
      <c r="Q53" s="188">
        <v>4</v>
      </c>
      <c r="R53" s="471"/>
      <c r="S53" s="471"/>
      <c r="T53" s="471"/>
      <c r="U53" s="471"/>
      <c r="V53" s="145"/>
      <c r="W53" s="468">
        <f>SUM(E53:Q53)</f>
        <v>46</v>
      </c>
      <c r="X53" s="173"/>
      <c r="Y53" s="173"/>
      <c r="Z53" s="173"/>
      <c r="AA53" s="174"/>
      <c r="AB53" s="174"/>
      <c r="AC53" s="174"/>
      <c r="AD53" s="174"/>
      <c r="AE53" s="174"/>
      <c r="AF53" s="174"/>
      <c r="AG53" s="174"/>
      <c r="AH53" s="174"/>
      <c r="AI53" s="314"/>
      <c r="AJ53" s="314"/>
      <c r="AK53" s="314"/>
      <c r="AL53" s="314"/>
      <c r="AM53" s="314"/>
      <c r="AN53" s="145"/>
      <c r="AO53" s="228"/>
      <c r="AP53" s="505"/>
      <c r="AQ53" s="238"/>
      <c r="AR53" s="238"/>
      <c r="AS53" s="238"/>
      <c r="AT53" s="239"/>
      <c r="AU53" s="239"/>
      <c r="AV53" s="239"/>
      <c r="AW53" s="239"/>
      <c r="AX53" s="240"/>
      <c r="AY53" s="240"/>
      <c r="AZ53" s="236"/>
      <c r="BA53" s="236"/>
      <c r="BB53" s="236"/>
      <c r="BC53" s="236"/>
      <c r="BD53" s="236"/>
      <c r="BE53" s="236"/>
      <c r="BF53" s="236"/>
      <c r="BG53" s="236"/>
      <c r="BH53" s="236"/>
      <c r="BI53" s="237"/>
      <c r="BJ53" s="200"/>
    </row>
    <row r="54" spans="1:62" ht="9.75" customHeight="1">
      <c r="A54" s="592"/>
      <c r="B54" s="615"/>
      <c r="C54" s="727"/>
      <c r="D54" s="19" t="s">
        <v>89</v>
      </c>
      <c r="E54" s="78">
        <v>2</v>
      </c>
      <c r="F54" s="78">
        <v>2</v>
      </c>
      <c r="G54" s="78">
        <v>2</v>
      </c>
      <c r="H54" s="78">
        <v>2</v>
      </c>
      <c r="I54" s="78">
        <v>2</v>
      </c>
      <c r="J54" s="78">
        <v>2</v>
      </c>
      <c r="K54" s="78">
        <v>2</v>
      </c>
      <c r="L54" s="78">
        <v>2</v>
      </c>
      <c r="M54" s="78">
        <v>1</v>
      </c>
      <c r="N54" s="78">
        <v>2</v>
      </c>
      <c r="O54" s="78">
        <v>1</v>
      </c>
      <c r="P54" s="78">
        <v>1</v>
      </c>
      <c r="Q54" s="78">
        <v>2</v>
      </c>
      <c r="R54" s="486"/>
      <c r="S54" s="486"/>
      <c r="T54" s="486"/>
      <c r="U54" s="486"/>
      <c r="V54" s="506"/>
      <c r="W54" s="146">
        <f>SUM(E54:Q54)</f>
        <v>23</v>
      </c>
      <c r="X54" s="507"/>
      <c r="Y54" s="507"/>
      <c r="Z54" s="507"/>
      <c r="AA54" s="79"/>
      <c r="AB54" s="79"/>
      <c r="AC54" s="79"/>
      <c r="AD54" s="79"/>
      <c r="AE54" s="79"/>
      <c r="AF54" s="79"/>
      <c r="AG54" s="79"/>
      <c r="AH54" s="79"/>
      <c r="AI54" s="471"/>
      <c r="AJ54" s="471"/>
      <c r="AK54" s="471"/>
      <c r="AL54" s="471"/>
      <c r="AM54" s="471"/>
      <c r="AN54" s="506"/>
      <c r="AO54" s="482"/>
      <c r="AP54" s="508"/>
      <c r="AQ54" s="509"/>
      <c r="AR54" s="509"/>
      <c r="AS54" s="509"/>
      <c r="AT54" s="510"/>
      <c r="AU54" s="510"/>
      <c r="AV54" s="510"/>
      <c r="AW54" s="239"/>
      <c r="AX54" s="240"/>
      <c r="AY54" s="240"/>
      <c r="AZ54" s="236"/>
      <c r="BA54" s="236"/>
      <c r="BB54" s="236"/>
      <c r="BC54" s="236"/>
      <c r="BD54" s="236"/>
      <c r="BE54" s="236"/>
      <c r="BF54" s="236"/>
      <c r="BG54" s="236"/>
      <c r="BH54" s="236"/>
      <c r="BI54" s="237"/>
      <c r="BJ54" s="200"/>
    </row>
    <row r="55" spans="1:62" ht="12.75">
      <c r="A55" s="592"/>
      <c r="B55" s="502" t="s">
        <v>47</v>
      </c>
      <c r="C55" s="496" t="s">
        <v>74</v>
      </c>
      <c r="D55" s="16" t="s">
        <v>88</v>
      </c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314"/>
      <c r="S55" s="314"/>
      <c r="T55" s="314"/>
      <c r="U55" s="314">
        <v>36</v>
      </c>
      <c r="V55" s="511"/>
      <c r="W55" s="126">
        <f>U55</f>
        <v>36</v>
      </c>
      <c r="X55" s="160"/>
      <c r="Y55" s="160"/>
      <c r="Z55" s="160"/>
      <c r="AA55" s="124"/>
      <c r="AB55" s="124"/>
      <c r="AC55" s="124"/>
      <c r="AD55" s="124"/>
      <c r="AE55" s="124"/>
      <c r="AF55" s="124"/>
      <c r="AG55" s="124"/>
      <c r="AH55" s="124"/>
      <c r="AI55" s="471"/>
      <c r="AJ55" s="471"/>
      <c r="AK55" s="471"/>
      <c r="AL55" s="471"/>
      <c r="AM55" s="471"/>
      <c r="AN55" s="511"/>
      <c r="AO55" s="228"/>
      <c r="AP55" s="504"/>
      <c r="AQ55" s="204"/>
      <c r="AR55" s="204"/>
      <c r="AS55" s="204"/>
      <c r="AT55" s="205"/>
      <c r="AU55" s="205"/>
      <c r="AV55" s="205"/>
      <c r="AW55" s="205"/>
      <c r="AX55" s="206"/>
      <c r="AY55" s="206"/>
      <c r="AZ55" s="18"/>
      <c r="BA55" s="18"/>
      <c r="BB55" s="18"/>
      <c r="BC55" s="18"/>
      <c r="BD55" s="18"/>
      <c r="BE55" s="18"/>
      <c r="BF55" s="18"/>
      <c r="BG55" s="18"/>
      <c r="BH55" s="18"/>
      <c r="BI55" s="207"/>
      <c r="BJ55" s="200"/>
    </row>
    <row r="56" spans="1:62" ht="20.25" customHeight="1">
      <c r="A56" s="592"/>
      <c r="B56" s="680" t="s">
        <v>34</v>
      </c>
      <c r="C56" s="682" t="s">
        <v>197</v>
      </c>
      <c r="D56" s="16" t="s">
        <v>88</v>
      </c>
      <c r="E56" s="188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471"/>
      <c r="S56" s="471"/>
      <c r="T56" s="471"/>
      <c r="U56" s="471"/>
      <c r="V56" s="512"/>
      <c r="W56" s="468"/>
      <c r="X56" s="173"/>
      <c r="Y56" s="173"/>
      <c r="Z56" s="173"/>
      <c r="AA56" s="514">
        <f>AA58</f>
        <v>8</v>
      </c>
      <c r="AB56" s="514">
        <v>8</v>
      </c>
      <c r="AC56" s="514">
        <v>8</v>
      </c>
      <c r="AD56" s="514">
        <v>6</v>
      </c>
      <c r="AE56" s="514">
        <f>AE58</f>
        <v>8</v>
      </c>
      <c r="AF56" s="514">
        <v>8</v>
      </c>
      <c r="AG56" s="514">
        <v>6</v>
      </c>
      <c r="AH56" s="514">
        <f>AH58</f>
        <v>6</v>
      </c>
      <c r="AI56" s="471"/>
      <c r="AJ56" s="471"/>
      <c r="AK56" s="471"/>
      <c r="AL56" s="471"/>
      <c r="AM56" s="471"/>
      <c r="AN56" s="512"/>
      <c r="AO56" s="228">
        <f>SUM(AA56:AM56)</f>
        <v>58</v>
      </c>
      <c r="AP56" s="505"/>
      <c r="AQ56" s="238"/>
      <c r="AR56" s="238"/>
      <c r="AS56" s="238"/>
      <c r="AT56" s="239"/>
      <c r="AU56" s="239"/>
      <c r="AV56" s="239"/>
      <c r="AW56" s="239"/>
      <c r="AX56" s="240"/>
      <c r="AY56" s="240"/>
      <c r="AZ56" s="236"/>
      <c r="BA56" s="236"/>
      <c r="BB56" s="236"/>
      <c r="BC56" s="236"/>
      <c r="BD56" s="236"/>
      <c r="BE56" s="236"/>
      <c r="BF56" s="236"/>
      <c r="BG56" s="236"/>
      <c r="BH56" s="236"/>
      <c r="BI56" s="237"/>
      <c r="BJ56" s="200"/>
    </row>
    <row r="57" spans="1:62" ht="22.5" customHeight="1">
      <c r="A57" s="592"/>
      <c r="B57" s="681"/>
      <c r="C57" s="683"/>
      <c r="D57" s="19" t="s">
        <v>89</v>
      </c>
      <c r="E57" s="188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471"/>
      <c r="S57" s="471"/>
      <c r="T57" s="471"/>
      <c r="U57" s="471"/>
      <c r="V57" s="512"/>
      <c r="W57" s="468"/>
      <c r="X57" s="173"/>
      <c r="Y57" s="173"/>
      <c r="Z57" s="173"/>
      <c r="AA57" s="483">
        <f>AA59</f>
        <v>4</v>
      </c>
      <c r="AB57" s="483">
        <v>4</v>
      </c>
      <c r="AC57" s="483">
        <f aca="true" t="shared" si="21" ref="AC57:AH57">AC59</f>
        <v>3</v>
      </c>
      <c r="AD57" s="483">
        <v>3</v>
      </c>
      <c r="AE57" s="483">
        <f t="shared" si="21"/>
        <v>4</v>
      </c>
      <c r="AF57" s="483">
        <v>4</v>
      </c>
      <c r="AG57" s="483">
        <v>3</v>
      </c>
      <c r="AH57" s="483">
        <f t="shared" si="21"/>
        <v>3</v>
      </c>
      <c r="AI57" s="471"/>
      <c r="AJ57" s="471"/>
      <c r="AK57" s="471"/>
      <c r="AL57" s="471"/>
      <c r="AM57" s="471"/>
      <c r="AN57" s="512"/>
      <c r="AO57" s="228">
        <f>SUM(AA57:AH57)</f>
        <v>28</v>
      </c>
      <c r="AP57" s="505"/>
      <c r="AQ57" s="238"/>
      <c r="AR57" s="238"/>
      <c r="AS57" s="238"/>
      <c r="AT57" s="239"/>
      <c r="AU57" s="239"/>
      <c r="AV57" s="239"/>
      <c r="AW57" s="239"/>
      <c r="AX57" s="240"/>
      <c r="AY57" s="240"/>
      <c r="AZ57" s="236"/>
      <c r="BA57" s="236"/>
      <c r="BB57" s="236"/>
      <c r="BC57" s="236"/>
      <c r="BD57" s="236"/>
      <c r="BE57" s="236"/>
      <c r="BF57" s="236"/>
      <c r="BG57" s="236"/>
      <c r="BH57" s="236"/>
      <c r="BI57" s="237"/>
      <c r="BJ57" s="200"/>
    </row>
    <row r="58" spans="1:62" ht="12.75">
      <c r="A58" s="592"/>
      <c r="B58" s="688" t="s">
        <v>35</v>
      </c>
      <c r="C58" s="678" t="s">
        <v>198</v>
      </c>
      <c r="D58" s="16" t="s">
        <v>88</v>
      </c>
      <c r="E58" s="188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471"/>
      <c r="S58" s="471"/>
      <c r="T58" s="471"/>
      <c r="U58" s="471"/>
      <c r="V58" s="512"/>
      <c r="W58" s="468"/>
      <c r="X58" s="173"/>
      <c r="Y58" s="173"/>
      <c r="Z58" s="173"/>
      <c r="AA58" s="174">
        <v>8</v>
      </c>
      <c r="AB58" s="174">
        <v>8</v>
      </c>
      <c r="AC58" s="174">
        <v>6</v>
      </c>
      <c r="AD58" s="174">
        <v>8</v>
      </c>
      <c r="AE58" s="174">
        <v>8</v>
      </c>
      <c r="AF58" s="174">
        <v>6</v>
      </c>
      <c r="AG58" s="174">
        <v>8</v>
      </c>
      <c r="AH58" s="174">
        <v>6</v>
      </c>
      <c r="AI58" s="471"/>
      <c r="AJ58" s="471"/>
      <c r="AK58" s="471"/>
      <c r="AL58" s="471"/>
      <c r="AM58" s="471"/>
      <c r="AN58" s="512"/>
      <c r="AO58" s="228">
        <f>SUM(AA58:AH58)</f>
        <v>58</v>
      </c>
      <c r="AP58" s="505"/>
      <c r="AQ58" s="238"/>
      <c r="AR58" s="238"/>
      <c r="AS58" s="238"/>
      <c r="AT58" s="239"/>
      <c r="AU58" s="239"/>
      <c r="AV58" s="239"/>
      <c r="AW58" s="239"/>
      <c r="AX58" s="240"/>
      <c r="AY58" s="240"/>
      <c r="AZ58" s="236"/>
      <c r="BA58" s="236"/>
      <c r="BB58" s="236"/>
      <c r="BC58" s="236"/>
      <c r="BD58" s="236"/>
      <c r="BE58" s="236"/>
      <c r="BF58" s="236"/>
      <c r="BG58" s="236"/>
      <c r="BH58" s="236"/>
      <c r="BI58" s="237"/>
      <c r="BJ58" s="200"/>
    </row>
    <row r="59" spans="1:62" ht="13.5" thickBot="1">
      <c r="A59" s="592"/>
      <c r="B59" s="689"/>
      <c r="C59" s="679"/>
      <c r="D59" s="19" t="s">
        <v>89</v>
      </c>
      <c r="E59" s="188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471"/>
      <c r="S59" s="471"/>
      <c r="T59" s="471"/>
      <c r="U59" s="471"/>
      <c r="V59" s="512"/>
      <c r="W59" s="468"/>
      <c r="X59" s="173"/>
      <c r="Y59" s="173"/>
      <c r="Z59" s="173"/>
      <c r="AA59" s="79">
        <v>4</v>
      </c>
      <c r="AB59" s="79">
        <v>4</v>
      </c>
      <c r="AC59" s="79">
        <v>3</v>
      </c>
      <c r="AD59" s="79">
        <v>4</v>
      </c>
      <c r="AE59" s="79">
        <v>4</v>
      </c>
      <c r="AF59" s="79">
        <v>3</v>
      </c>
      <c r="AG59" s="79">
        <v>4</v>
      </c>
      <c r="AH59" s="79">
        <v>3</v>
      </c>
      <c r="AI59" s="471"/>
      <c r="AJ59" s="471"/>
      <c r="AK59" s="471"/>
      <c r="AL59" s="471"/>
      <c r="AM59" s="471"/>
      <c r="AN59" s="512"/>
      <c r="AO59" s="228">
        <f>SUM(AA59:AH59)</f>
        <v>29</v>
      </c>
      <c r="AP59" s="505"/>
      <c r="AQ59" s="238"/>
      <c r="AR59" s="238"/>
      <c r="AS59" s="238"/>
      <c r="AT59" s="239"/>
      <c r="AU59" s="239"/>
      <c r="AV59" s="239"/>
      <c r="AW59" s="239"/>
      <c r="AX59" s="240"/>
      <c r="AY59" s="240"/>
      <c r="AZ59" s="236"/>
      <c r="BA59" s="236"/>
      <c r="BB59" s="236"/>
      <c r="BC59" s="236"/>
      <c r="BD59" s="236"/>
      <c r="BE59" s="236"/>
      <c r="BF59" s="236"/>
      <c r="BG59" s="236"/>
      <c r="BH59" s="236"/>
      <c r="BI59" s="237"/>
      <c r="BJ59" s="200"/>
    </row>
    <row r="60" spans="1:62" ht="13.5" thickBot="1">
      <c r="A60" s="592"/>
      <c r="B60" s="515" t="s">
        <v>48</v>
      </c>
      <c r="C60" s="485" t="s">
        <v>74</v>
      </c>
      <c r="D60" s="16" t="s">
        <v>88</v>
      </c>
      <c r="E60" s="188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471"/>
      <c r="S60" s="471"/>
      <c r="T60" s="471"/>
      <c r="U60" s="471"/>
      <c r="V60" s="512"/>
      <c r="W60" s="468"/>
      <c r="X60" s="173"/>
      <c r="Y60" s="173"/>
      <c r="Z60" s="173"/>
      <c r="AA60" s="174"/>
      <c r="AB60" s="174"/>
      <c r="AC60" s="174"/>
      <c r="AD60" s="174"/>
      <c r="AE60" s="174"/>
      <c r="AF60" s="174"/>
      <c r="AG60" s="174"/>
      <c r="AH60" s="174"/>
      <c r="AI60" s="245"/>
      <c r="AJ60" s="245"/>
      <c r="AK60" s="245"/>
      <c r="AL60" s="245"/>
      <c r="AM60" s="245">
        <v>36</v>
      </c>
      <c r="AN60" s="512"/>
      <c r="AO60" s="228">
        <f>AM60</f>
        <v>36</v>
      </c>
      <c r="AP60" s="505"/>
      <c r="AQ60" s="238"/>
      <c r="AR60" s="238"/>
      <c r="AS60" s="238"/>
      <c r="AT60" s="239"/>
      <c r="AU60" s="239"/>
      <c r="AV60" s="239"/>
      <c r="AW60" s="239"/>
      <c r="AX60" s="240"/>
      <c r="AY60" s="240"/>
      <c r="AZ60" s="236"/>
      <c r="BA60" s="236"/>
      <c r="BB60" s="236"/>
      <c r="BC60" s="236"/>
      <c r="BD60" s="236"/>
      <c r="BE60" s="236"/>
      <c r="BF60" s="236"/>
      <c r="BG60" s="236"/>
      <c r="BH60" s="236"/>
      <c r="BI60" s="237"/>
      <c r="BJ60" s="200"/>
    </row>
    <row r="61" spans="1:62" ht="13.5" thickBot="1">
      <c r="A61" s="592"/>
      <c r="B61" s="515"/>
      <c r="C61" s="485"/>
      <c r="D61" s="503"/>
      <c r="E61" s="188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471"/>
      <c r="S61" s="471"/>
      <c r="T61" s="471"/>
      <c r="U61" s="471"/>
      <c r="V61" s="137"/>
      <c r="W61" s="183"/>
      <c r="X61" s="173"/>
      <c r="Y61" s="173"/>
      <c r="Z61" s="173"/>
      <c r="AA61" s="174"/>
      <c r="AB61" s="174"/>
      <c r="AC61" s="174"/>
      <c r="AD61" s="174"/>
      <c r="AE61" s="174"/>
      <c r="AF61" s="174"/>
      <c r="AG61" s="174"/>
      <c r="AH61" s="174"/>
      <c r="AI61" s="255"/>
      <c r="AJ61" s="255"/>
      <c r="AK61" s="255"/>
      <c r="AL61" s="255"/>
      <c r="AM61" s="255"/>
      <c r="AN61" s="137"/>
      <c r="AO61" s="228"/>
      <c r="AP61" s="505"/>
      <c r="AQ61" s="238"/>
      <c r="AR61" s="238"/>
      <c r="AS61" s="238"/>
      <c r="AT61" s="239"/>
      <c r="AU61" s="239"/>
      <c r="AV61" s="239"/>
      <c r="AW61" s="239"/>
      <c r="AX61" s="240"/>
      <c r="AY61" s="240"/>
      <c r="AZ61" s="236"/>
      <c r="BA61" s="236"/>
      <c r="BB61" s="236"/>
      <c r="BC61" s="236"/>
      <c r="BD61" s="236"/>
      <c r="BE61" s="236"/>
      <c r="BF61" s="236"/>
      <c r="BG61" s="236"/>
      <c r="BH61" s="236"/>
      <c r="BI61" s="237"/>
      <c r="BJ61" s="200"/>
    </row>
    <row r="62" spans="1:62" ht="26.25" thickBot="1">
      <c r="A62" s="592"/>
      <c r="B62" s="241" t="s">
        <v>38</v>
      </c>
      <c r="C62" s="28" t="s">
        <v>56</v>
      </c>
      <c r="D62" s="337" t="s">
        <v>88</v>
      </c>
      <c r="E62" s="242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5"/>
      <c r="S62" s="245"/>
      <c r="T62" s="245"/>
      <c r="U62" s="245"/>
      <c r="V62" s="334"/>
      <c r="W62" s="246"/>
      <c r="X62" s="247"/>
      <c r="Y62" s="247"/>
      <c r="Z62" s="247"/>
      <c r="AA62" s="243"/>
      <c r="AB62" s="243"/>
      <c r="AC62" s="243"/>
      <c r="AD62" s="243"/>
      <c r="AE62" s="243"/>
      <c r="AF62" s="243"/>
      <c r="AG62" s="243"/>
      <c r="AH62" s="243"/>
      <c r="AI62" s="245"/>
      <c r="AJ62" s="245"/>
      <c r="AK62" s="245"/>
      <c r="AL62" s="245"/>
      <c r="AM62" s="245"/>
      <c r="AN62" s="334"/>
      <c r="AO62" s="246"/>
      <c r="AP62" s="248" t="s">
        <v>106</v>
      </c>
      <c r="AQ62" s="248" t="s">
        <v>106</v>
      </c>
      <c r="AR62" s="248" t="s">
        <v>106</v>
      </c>
      <c r="AS62" s="248" t="s">
        <v>106</v>
      </c>
      <c r="AT62" s="249"/>
      <c r="AU62" s="249"/>
      <c r="AV62" s="249"/>
      <c r="AW62" s="249"/>
      <c r="AX62" s="250"/>
      <c r="AY62" s="250"/>
      <c r="AZ62" s="243"/>
      <c r="BA62" s="243"/>
      <c r="BB62" s="243"/>
      <c r="BC62" s="243"/>
      <c r="BD62" s="243"/>
      <c r="BE62" s="243"/>
      <c r="BF62" s="243"/>
      <c r="BG62" s="243"/>
      <c r="BH62" s="243"/>
      <c r="BI62" s="244"/>
      <c r="BJ62" s="251"/>
    </row>
    <row r="63" spans="1:62" ht="12.75">
      <c r="A63" s="592"/>
      <c r="B63" s="671" t="s">
        <v>57</v>
      </c>
      <c r="C63" s="671"/>
      <c r="D63" s="672"/>
      <c r="E63" s="252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5"/>
      <c r="S63" s="255"/>
      <c r="T63" s="255"/>
      <c r="U63" s="255"/>
      <c r="V63" s="140"/>
      <c r="W63" s="256"/>
      <c r="X63" s="257"/>
      <c r="Y63" s="257"/>
      <c r="Z63" s="257"/>
      <c r="AA63" s="253"/>
      <c r="AB63" s="253"/>
      <c r="AC63" s="253"/>
      <c r="AD63" s="253"/>
      <c r="AE63" s="253"/>
      <c r="AF63" s="253"/>
      <c r="AG63" s="253"/>
      <c r="AH63" s="253"/>
      <c r="AI63" s="255"/>
      <c r="AJ63" s="255"/>
      <c r="AK63" s="255"/>
      <c r="AL63" s="255"/>
      <c r="AM63" s="255"/>
      <c r="AN63" s="140"/>
      <c r="AO63" s="256"/>
      <c r="AP63" s="258"/>
      <c r="AQ63" s="258"/>
      <c r="AR63" s="258"/>
      <c r="AS63" s="258"/>
      <c r="AT63" s="259"/>
      <c r="AU63" s="259"/>
      <c r="AV63" s="259"/>
      <c r="AW63" s="259"/>
      <c r="AX63" s="260"/>
      <c r="AY63" s="260"/>
      <c r="AZ63" s="253"/>
      <c r="BA63" s="253"/>
      <c r="BB63" s="253"/>
      <c r="BC63" s="253"/>
      <c r="BD63" s="253"/>
      <c r="BE63" s="253"/>
      <c r="BF63" s="253"/>
      <c r="BG63" s="253"/>
      <c r="BH63" s="253"/>
      <c r="BI63" s="254"/>
      <c r="BJ63" s="261"/>
    </row>
    <row r="64" spans="1:62" ht="12.75">
      <c r="A64" s="592"/>
      <c r="B64" s="673" t="s">
        <v>93</v>
      </c>
      <c r="C64" s="674"/>
      <c r="D64" s="675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03"/>
      <c r="S64" s="203"/>
      <c r="T64" s="203"/>
      <c r="U64" s="203"/>
      <c r="V64" s="145"/>
      <c r="W64" s="218"/>
      <c r="X64" s="23"/>
      <c r="Y64" s="23"/>
      <c r="Z64" s="23"/>
      <c r="AA64" s="18"/>
      <c r="AB64" s="18"/>
      <c r="AC64" s="18"/>
      <c r="AD64" s="18"/>
      <c r="AE64" s="18"/>
      <c r="AF64" s="18"/>
      <c r="AG64" s="18"/>
      <c r="AH64" s="18"/>
      <c r="AI64" s="203"/>
      <c r="AJ64" s="203"/>
      <c r="AK64" s="203"/>
      <c r="AL64" s="203"/>
      <c r="AM64" s="203"/>
      <c r="AN64" s="145"/>
      <c r="AO64" s="218"/>
      <c r="AP64" s="204"/>
      <c r="AQ64" s="204"/>
      <c r="AR64" s="204"/>
      <c r="AS64" s="204"/>
      <c r="AT64" s="262" t="s">
        <v>107</v>
      </c>
      <c r="AU64" s="262" t="s">
        <v>107</v>
      </c>
      <c r="AV64" s="262" t="s">
        <v>107</v>
      </c>
      <c r="AW64" s="262" t="s">
        <v>107</v>
      </c>
      <c r="AX64" s="206"/>
      <c r="AY64" s="206"/>
      <c r="AZ64" s="18"/>
      <c r="BA64" s="18"/>
      <c r="BB64" s="18"/>
      <c r="BC64" s="18"/>
      <c r="BD64" s="18"/>
      <c r="BE64" s="18"/>
      <c r="BF64" s="18"/>
      <c r="BG64" s="18"/>
      <c r="BH64" s="18"/>
      <c r="BI64" s="207"/>
      <c r="BJ64" s="263"/>
    </row>
    <row r="65" spans="1:62" ht="13.5" thickBot="1">
      <c r="A65" s="592"/>
      <c r="B65" s="676" t="s">
        <v>94</v>
      </c>
      <c r="C65" s="676"/>
      <c r="D65" s="677"/>
      <c r="E65" s="252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5"/>
      <c r="S65" s="255"/>
      <c r="T65" s="255"/>
      <c r="U65" s="255"/>
      <c r="V65" s="137"/>
      <c r="W65" s="256"/>
      <c r="X65" s="257"/>
      <c r="Y65" s="257"/>
      <c r="Z65" s="257"/>
      <c r="AA65" s="253"/>
      <c r="AB65" s="253"/>
      <c r="AC65" s="253"/>
      <c r="AD65" s="253"/>
      <c r="AE65" s="253"/>
      <c r="AF65" s="253"/>
      <c r="AG65" s="253"/>
      <c r="AH65" s="253"/>
      <c r="AI65" s="255"/>
      <c r="AJ65" s="255"/>
      <c r="AK65" s="255"/>
      <c r="AL65" s="255"/>
      <c r="AM65" s="255"/>
      <c r="AN65" s="137"/>
      <c r="AO65" s="256"/>
      <c r="AP65" s="258"/>
      <c r="AQ65" s="258"/>
      <c r="AR65" s="258"/>
      <c r="AS65" s="258"/>
      <c r="AT65" s="259"/>
      <c r="AU65" s="259"/>
      <c r="AV65" s="259"/>
      <c r="AW65" s="259"/>
      <c r="AX65" s="684" t="s">
        <v>108</v>
      </c>
      <c r="AY65" s="685"/>
      <c r="AZ65" s="253"/>
      <c r="BA65" s="253"/>
      <c r="BB65" s="253"/>
      <c r="BC65" s="253"/>
      <c r="BD65" s="253"/>
      <c r="BE65" s="253"/>
      <c r="BF65" s="253"/>
      <c r="BG65" s="253"/>
      <c r="BH65" s="253"/>
      <c r="BI65" s="254"/>
      <c r="BJ65" s="336"/>
    </row>
    <row r="66" spans="1:62" ht="24.75" customHeight="1">
      <c r="A66" s="592"/>
      <c r="B66" s="566" t="s">
        <v>90</v>
      </c>
      <c r="C66" s="567"/>
      <c r="D66" s="568"/>
      <c r="E66" s="177">
        <f aca="true" t="shared" si="22" ref="E66:U66">SUM(E8,E16,E20)</f>
        <v>36</v>
      </c>
      <c r="F66" s="177">
        <f t="shared" si="22"/>
        <v>36</v>
      </c>
      <c r="G66" s="177">
        <f t="shared" si="22"/>
        <v>36</v>
      </c>
      <c r="H66" s="177">
        <f t="shared" si="22"/>
        <v>36</v>
      </c>
      <c r="I66" s="177">
        <f t="shared" si="22"/>
        <v>36</v>
      </c>
      <c r="J66" s="177">
        <f t="shared" si="22"/>
        <v>36</v>
      </c>
      <c r="K66" s="177">
        <f t="shared" si="22"/>
        <v>36</v>
      </c>
      <c r="L66" s="177">
        <f t="shared" si="22"/>
        <v>36</v>
      </c>
      <c r="M66" s="177">
        <f t="shared" si="22"/>
        <v>36</v>
      </c>
      <c r="N66" s="177">
        <f t="shared" si="22"/>
        <v>36</v>
      </c>
      <c r="O66" s="177">
        <f t="shared" si="22"/>
        <v>36</v>
      </c>
      <c r="P66" s="177">
        <f t="shared" si="22"/>
        <v>36</v>
      </c>
      <c r="Q66" s="177">
        <f t="shared" si="22"/>
        <v>36</v>
      </c>
      <c r="R66" s="177">
        <f t="shared" si="22"/>
        <v>36</v>
      </c>
      <c r="S66" s="177">
        <f t="shared" si="22"/>
        <v>36</v>
      </c>
      <c r="T66" s="177">
        <f t="shared" si="22"/>
        <v>36</v>
      </c>
      <c r="U66" s="177">
        <f t="shared" si="22"/>
        <v>36</v>
      </c>
      <c r="V66" s="140">
        <f>SUM(V8,V16,V20)</f>
        <v>0</v>
      </c>
      <c r="W66" s="265">
        <f>SUM(E66:T66,V66:V66)</f>
        <v>576</v>
      </c>
      <c r="X66" s="266"/>
      <c r="Y66" s="266"/>
      <c r="Z66" s="329"/>
      <c r="AA66" s="177">
        <f aca="true" t="shared" si="23" ref="AA66:AM66">SUM(AA8,AA16,AA20)</f>
        <v>36</v>
      </c>
      <c r="AB66" s="177">
        <f t="shared" si="23"/>
        <v>36</v>
      </c>
      <c r="AC66" s="177">
        <f t="shared" si="23"/>
        <v>36</v>
      </c>
      <c r="AD66" s="177">
        <f t="shared" si="23"/>
        <v>36</v>
      </c>
      <c r="AE66" s="177">
        <f t="shared" si="23"/>
        <v>36</v>
      </c>
      <c r="AF66" s="177">
        <f t="shared" si="23"/>
        <v>36</v>
      </c>
      <c r="AG66" s="177">
        <f t="shared" si="23"/>
        <v>36</v>
      </c>
      <c r="AH66" s="177">
        <f t="shared" si="23"/>
        <v>36</v>
      </c>
      <c r="AI66" s="177">
        <v>36</v>
      </c>
      <c r="AJ66" s="177">
        <v>36</v>
      </c>
      <c r="AK66" s="177">
        <v>36</v>
      </c>
      <c r="AL66" s="177">
        <v>36</v>
      </c>
      <c r="AM66" s="177">
        <v>36</v>
      </c>
      <c r="AN66" s="140">
        <f>SUM(AN8,AN16,AN20)</f>
        <v>0</v>
      </c>
      <c r="AO66" s="265">
        <f>SUM(AA66:AL66,AN66:AN66)</f>
        <v>432</v>
      </c>
      <c r="AP66" s="267"/>
      <c r="AQ66" s="267"/>
      <c r="AR66" s="267"/>
      <c r="AS66" s="267"/>
      <c r="AT66" s="268"/>
      <c r="AU66" s="268"/>
      <c r="AV66" s="268"/>
      <c r="AW66" s="268"/>
      <c r="AX66" s="269"/>
      <c r="AY66" s="269"/>
      <c r="AZ66" s="270"/>
      <c r="BA66" s="270"/>
      <c r="BB66" s="270"/>
      <c r="BC66" s="270"/>
      <c r="BD66" s="270"/>
      <c r="BE66" s="270"/>
      <c r="BF66" s="270"/>
      <c r="BG66" s="270"/>
      <c r="BH66" s="270"/>
      <c r="BI66" s="271"/>
      <c r="BJ66" s="234">
        <f>SUM(W66,AO66)</f>
        <v>1008</v>
      </c>
    </row>
    <row r="67" spans="1:62" ht="24.75" customHeight="1">
      <c r="A67" s="592"/>
      <c r="B67" s="569" t="s">
        <v>91</v>
      </c>
      <c r="C67" s="570"/>
      <c r="D67" s="571"/>
      <c r="E67" s="168">
        <f aca="true" t="shared" si="24" ref="E67:Q67">SUM(E9,E17,E21)</f>
        <v>18</v>
      </c>
      <c r="F67" s="168">
        <f t="shared" si="24"/>
        <v>18</v>
      </c>
      <c r="G67" s="168">
        <f t="shared" si="24"/>
        <v>18</v>
      </c>
      <c r="H67" s="168">
        <f t="shared" si="24"/>
        <v>18</v>
      </c>
      <c r="I67" s="168">
        <f t="shared" si="24"/>
        <v>18</v>
      </c>
      <c r="J67" s="168">
        <f t="shared" si="24"/>
        <v>18</v>
      </c>
      <c r="K67" s="168">
        <f t="shared" si="24"/>
        <v>18</v>
      </c>
      <c r="L67" s="168">
        <f t="shared" si="24"/>
        <v>18</v>
      </c>
      <c r="M67" s="168">
        <f t="shared" si="24"/>
        <v>18</v>
      </c>
      <c r="N67" s="168">
        <f t="shared" si="24"/>
        <v>18</v>
      </c>
      <c r="O67" s="168">
        <f t="shared" si="24"/>
        <v>18</v>
      </c>
      <c r="P67" s="168">
        <f t="shared" si="24"/>
        <v>18</v>
      </c>
      <c r="Q67" s="168">
        <f t="shared" si="24"/>
        <v>18</v>
      </c>
      <c r="R67" s="272">
        <v>0</v>
      </c>
      <c r="S67" s="272">
        <v>0</v>
      </c>
      <c r="T67" s="272">
        <v>0</v>
      </c>
      <c r="U67" s="272">
        <v>0</v>
      </c>
      <c r="V67" s="145">
        <f>SUM(V9,V17,V21)</f>
        <v>0</v>
      </c>
      <c r="W67" s="335">
        <f>SUM(E67:T67,V67:V67)</f>
        <v>234</v>
      </c>
      <c r="X67" s="23"/>
      <c r="Y67" s="23"/>
      <c r="Z67" s="22"/>
      <c r="AA67" s="168">
        <f aca="true" t="shared" si="25" ref="AA67:AL67">SUM(AA9,AA17,AA21)</f>
        <v>18</v>
      </c>
      <c r="AB67" s="168">
        <f t="shared" si="25"/>
        <v>18</v>
      </c>
      <c r="AC67" s="168">
        <f t="shared" si="25"/>
        <v>18</v>
      </c>
      <c r="AD67" s="168">
        <f t="shared" si="25"/>
        <v>18</v>
      </c>
      <c r="AE67" s="168">
        <f t="shared" si="25"/>
        <v>18</v>
      </c>
      <c r="AF67" s="168">
        <f t="shared" si="25"/>
        <v>18</v>
      </c>
      <c r="AG67" s="168">
        <f t="shared" si="25"/>
        <v>18</v>
      </c>
      <c r="AH67" s="168">
        <f t="shared" si="25"/>
        <v>18</v>
      </c>
      <c r="AI67" s="203">
        <f t="shared" si="25"/>
        <v>0</v>
      </c>
      <c r="AJ67" s="203">
        <f t="shared" si="25"/>
        <v>0</v>
      </c>
      <c r="AK67" s="203">
        <f t="shared" si="25"/>
        <v>0</v>
      </c>
      <c r="AL67" s="203">
        <f t="shared" si="25"/>
        <v>0</v>
      </c>
      <c r="AM67" s="203">
        <v>0</v>
      </c>
      <c r="AN67" s="145">
        <f>SUM(AN9,AN17,AN21)</f>
        <v>0</v>
      </c>
      <c r="AO67" s="273">
        <f>SUM(AA67:AL67,AN67:AN67)</f>
        <v>144</v>
      </c>
      <c r="AP67" s="274"/>
      <c r="AQ67" s="274"/>
      <c r="AR67" s="274"/>
      <c r="AS67" s="274"/>
      <c r="AT67" s="275"/>
      <c r="AU67" s="275"/>
      <c r="AV67" s="275"/>
      <c r="AW67" s="275"/>
      <c r="AX67" s="276"/>
      <c r="AY67" s="276"/>
      <c r="AZ67" s="277"/>
      <c r="BA67" s="277"/>
      <c r="BB67" s="277"/>
      <c r="BC67" s="277"/>
      <c r="BD67" s="277"/>
      <c r="BE67" s="277"/>
      <c r="BF67" s="277"/>
      <c r="BG67" s="277"/>
      <c r="BH67" s="277"/>
      <c r="BI67" s="278"/>
      <c r="BJ67" s="201">
        <f>SUM(W67,AO67)</f>
        <v>378</v>
      </c>
    </row>
    <row r="68" spans="1:62" ht="24.75" customHeight="1" thickBot="1">
      <c r="A68" s="623"/>
      <c r="B68" s="572" t="s">
        <v>92</v>
      </c>
      <c r="C68" s="573"/>
      <c r="D68" s="574"/>
      <c r="E68" s="192">
        <f>SUM(E66:E67)</f>
        <v>54</v>
      </c>
      <c r="F68" s="192">
        <f aca="true" t="shared" si="26" ref="F68:Q68">SUM(F66:F67)</f>
        <v>54</v>
      </c>
      <c r="G68" s="192">
        <f t="shared" si="26"/>
        <v>54</v>
      </c>
      <c r="H68" s="192">
        <f t="shared" si="26"/>
        <v>54</v>
      </c>
      <c r="I68" s="192">
        <f t="shared" si="26"/>
        <v>54</v>
      </c>
      <c r="J68" s="192">
        <f t="shared" si="26"/>
        <v>54</v>
      </c>
      <c r="K68" s="192">
        <f t="shared" si="26"/>
        <v>54</v>
      </c>
      <c r="L68" s="192">
        <f t="shared" si="26"/>
        <v>54</v>
      </c>
      <c r="M68" s="192">
        <f t="shared" si="26"/>
        <v>54</v>
      </c>
      <c r="N68" s="192">
        <f t="shared" si="26"/>
        <v>54</v>
      </c>
      <c r="O68" s="192">
        <f t="shared" si="26"/>
        <v>54</v>
      </c>
      <c r="P68" s="192">
        <f t="shared" si="26"/>
        <v>54</v>
      </c>
      <c r="Q68" s="192">
        <f t="shared" si="26"/>
        <v>54</v>
      </c>
      <c r="R68" s="281">
        <v>36</v>
      </c>
      <c r="S68" s="281">
        <v>36</v>
      </c>
      <c r="T68" s="281">
        <v>36</v>
      </c>
      <c r="U68" s="281">
        <v>36</v>
      </c>
      <c r="V68" s="137">
        <f>SUM(V66:V67)</f>
        <v>0</v>
      </c>
      <c r="W68" s="184">
        <f>SUM(E68:T68,V68:V68)</f>
        <v>810</v>
      </c>
      <c r="X68" s="224"/>
      <c r="Y68" s="224"/>
      <c r="Z68" s="330"/>
      <c r="AA68" s="192">
        <f aca="true" t="shared" si="27" ref="AA68:AH68">SUM(AA66:AA67)</f>
        <v>54</v>
      </c>
      <c r="AB68" s="192">
        <f t="shared" si="27"/>
        <v>54</v>
      </c>
      <c r="AC68" s="192">
        <f t="shared" si="27"/>
        <v>54</v>
      </c>
      <c r="AD68" s="192">
        <f t="shared" si="27"/>
        <v>54</v>
      </c>
      <c r="AE68" s="192">
        <f t="shared" si="27"/>
        <v>54</v>
      </c>
      <c r="AF68" s="192">
        <f t="shared" si="27"/>
        <v>54</v>
      </c>
      <c r="AG68" s="192">
        <f t="shared" si="27"/>
        <v>54</v>
      </c>
      <c r="AH68" s="192">
        <f t="shared" si="27"/>
        <v>54</v>
      </c>
      <c r="AI68" s="725">
        <v>36</v>
      </c>
      <c r="AJ68" s="725">
        <v>36</v>
      </c>
      <c r="AK68" s="725">
        <v>36</v>
      </c>
      <c r="AL68" s="725">
        <v>36</v>
      </c>
      <c r="AM68" s="725">
        <v>36</v>
      </c>
      <c r="AN68" s="137">
        <f>SUM(AN66:AN67)</f>
        <v>0</v>
      </c>
      <c r="AO68" s="184">
        <f>SUM(AA68:AL68,AN68:AN68)</f>
        <v>576</v>
      </c>
      <c r="AP68" s="282"/>
      <c r="AQ68" s="282"/>
      <c r="AR68" s="282"/>
      <c r="AS68" s="282"/>
      <c r="AT68" s="283"/>
      <c r="AU68" s="283"/>
      <c r="AV68" s="283"/>
      <c r="AW68" s="283"/>
      <c r="AX68" s="284"/>
      <c r="AY68" s="284"/>
      <c r="AZ68" s="29"/>
      <c r="BA68" s="29"/>
      <c r="BB68" s="29"/>
      <c r="BC68" s="29"/>
      <c r="BD68" s="29"/>
      <c r="BE68" s="29"/>
      <c r="BF68" s="29"/>
      <c r="BG68" s="29"/>
      <c r="BH68" s="29"/>
      <c r="BI68" s="285"/>
      <c r="BJ68" s="225">
        <f>SUM(W68,AO68)</f>
        <v>1386</v>
      </c>
    </row>
  </sheetData>
  <sheetProtection/>
  <mergeCells count="135">
    <mergeCell ref="B53:B54"/>
    <mergeCell ref="C53:C54"/>
    <mergeCell ref="B51:B52"/>
    <mergeCell ref="C51:C52"/>
    <mergeCell ref="BH32:BH33"/>
    <mergeCell ref="BI32:BI33"/>
    <mergeCell ref="BJ32:BJ33"/>
    <mergeCell ref="B34:B35"/>
    <mergeCell ref="C34:C35"/>
    <mergeCell ref="BD32:BD33"/>
    <mergeCell ref="BE32:BE33"/>
    <mergeCell ref="BF32:BF33"/>
    <mergeCell ref="BG32:BG33"/>
    <mergeCell ref="AZ32:AZ33"/>
    <mergeCell ref="BA32:BA33"/>
    <mergeCell ref="BB32:BB33"/>
    <mergeCell ref="BC32:BC33"/>
    <mergeCell ref="AV32:AV33"/>
    <mergeCell ref="AW32:AW33"/>
    <mergeCell ref="AX32:AX33"/>
    <mergeCell ref="AY32:AY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G32:AG33"/>
    <mergeCell ref="AH32:AH33"/>
    <mergeCell ref="AI32:AI33"/>
    <mergeCell ref="AJ32:AJ33"/>
    <mergeCell ref="AK32:AK33"/>
    <mergeCell ref="AL32:AL33"/>
    <mergeCell ref="AM32:AM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R32:R33"/>
    <mergeCell ref="S32:S33"/>
    <mergeCell ref="T32:T33"/>
    <mergeCell ref="U32:U33"/>
    <mergeCell ref="V32:V33"/>
    <mergeCell ref="W32:W33"/>
    <mergeCell ref="X32:X33"/>
    <mergeCell ref="J32:J33"/>
    <mergeCell ref="K32:K33"/>
    <mergeCell ref="L32:L33"/>
    <mergeCell ref="M32:M33"/>
    <mergeCell ref="N32:N33"/>
    <mergeCell ref="O32:O33"/>
    <mergeCell ref="P32:P33"/>
    <mergeCell ref="Q32:Q33"/>
    <mergeCell ref="B12:B13"/>
    <mergeCell ref="C12:C13"/>
    <mergeCell ref="I32:I33"/>
    <mergeCell ref="B32:B33"/>
    <mergeCell ref="C32:C33"/>
    <mergeCell ref="D32:D33"/>
    <mergeCell ref="E32:E33"/>
    <mergeCell ref="F32:F33"/>
    <mergeCell ref="AX65:AY65"/>
    <mergeCell ref="B66:D66"/>
    <mergeCell ref="B67:D67"/>
    <mergeCell ref="C42:C43"/>
    <mergeCell ref="B42:B43"/>
    <mergeCell ref="B45:B46"/>
    <mergeCell ref="C45:C46"/>
    <mergeCell ref="B56:B57"/>
    <mergeCell ref="C56:C57"/>
    <mergeCell ref="B58:B59"/>
    <mergeCell ref="G32:G33"/>
    <mergeCell ref="H32:H33"/>
    <mergeCell ref="B68:D68"/>
    <mergeCell ref="B63:D63"/>
    <mergeCell ref="B64:D64"/>
    <mergeCell ref="B65:D65"/>
    <mergeCell ref="C58:C59"/>
    <mergeCell ref="B49:B50"/>
    <mergeCell ref="C49:C50"/>
    <mergeCell ref="B36:B37"/>
    <mergeCell ref="C36:C37"/>
    <mergeCell ref="B40:B41"/>
    <mergeCell ref="C40:C41"/>
    <mergeCell ref="B38:B39"/>
    <mergeCell ref="C38:C39"/>
    <mergeCell ref="B26:B27"/>
    <mergeCell ref="B20:B21"/>
    <mergeCell ref="B14:B15"/>
    <mergeCell ref="C26:C27"/>
    <mergeCell ref="B18:B19"/>
    <mergeCell ref="C18:C19"/>
    <mergeCell ref="B16:B17"/>
    <mergeCell ref="C16:C17"/>
    <mergeCell ref="B24:B25"/>
    <mergeCell ref="C24:C25"/>
    <mergeCell ref="A8:A68"/>
    <mergeCell ref="B30:B31"/>
    <mergeCell ref="C30:C31"/>
    <mergeCell ref="B28:B29"/>
    <mergeCell ref="C28:C29"/>
    <mergeCell ref="C20:C21"/>
    <mergeCell ref="B22:B23"/>
    <mergeCell ref="C22:C23"/>
    <mergeCell ref="B8:B9"/>
    <mergeCell ref="C14:C15"/>
    <mergeCell ref="B10:B11"/>
    <mergeCell ref="C10:C11"/>
    <mergeCell ref="BE3:BH3"/>
    <mergeCell ref="S3:T3"/>
    <mergeCell ref="AI3:AL3"/>
    <mergeCell ref="C8:C9"/>
    <mergeCell ref="Z7:AA7"/>
    <mergeCell ref="BA3:BD3"/>
    <mergeCell ref="BJ3:BJ7"/>
    <mergeCell ref="E4:BI4"/>
    <mergeCell ref="E6:BI6"/>
    <mergeCell ref="N3:Q3"/>
    <mergeCell ref="Y3:AC3"/>
    <mergeCell ref="F3:H3"/>
    <mergeCell ref="J3:M3"/>
    <mergeCell ref="AE3:AG3"/>
    <mergeCell ref="AR3:AU3"/>
    <mergeCell ref="AW3:AY3"/>
    <mergeCell ref="A3:A7"/>
    <mergeCell ref="B3:B7"/>
    <mergeCell ref="C3:C7"/>
    <mergeCell ref="D3:D7"/>
    <mergeCell ref="Z5:AA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2:N33"/>
  <sheetViews>
    <sheetView zoomScalePageLayoutView="0" workbookViewId="0" topLeftCell="A1">
      <selection activeCell="K7" sqref="K7"/>
    </sheetView>
  </sheetViews>
  <sheetFormatPr defaultColWidth="9.00390625" defaultRowHeight="12.75"/>
  <sheetData>
    <row r="2" ht="12.75">
      <c r="K2" t="s">
        <v>229</v>
      </c>
    </row>
    <row r="3" ht="12.75">
      <c r="K3" t="s">
        <v>230</v>
      </c>
    </row>
    <row r="4" ht="12.75">
      <c r="K4" t="s">
        <v>231</v>
      </c>
    </row>
    <row r="5" spans="11:12" ht="12.75">
      <c r="K5" t="s">
        <v>232</v>
      </c>
      <c r="L5" t="s">
        <v>233</v>
      </c>
    </row>
    <row r="6" ht="12.75">
      <c r="K6" t="s">
        <v>234</v>
      </c>
    </row>
    <row r="8" ht="14.25">
      <c r="H8" s="519" t="s">
        <v>211</v>
      </c>
    </row>
    <row r="9" ht="15">
      <c r="H9" s="520" t="s">
        <v>200</v>
      </c>
    </row>
    <row r="12" ht="15.75">
      <c r="H12" s="518" t="s">
        <v>199</v>
      </c>
    </row>
    <row r="13" ht="15.75">
      <c r="H13" s="518"/>
    </row>
    <row r="16" ht="15">
      <c r="H16" s="520"/>
    </row>
    <row r="17" ht="12.75">
      <c r="H17" s="521"/>
    </row>
    <row r="18" spans="6:8" ht="14.25">
      <c r="F18" s="521"/>
      <c r="H18" s="519" t="s">
        <v>201</v>
      </c>
    </row>
    <row r="19" spans="6:8" ht="12.75">
      <c r="F19" s="521"/>
      <c r="H19" s="521"/>
    </row>
    <row r="20" spans="6:14" ht="15.75">
      <c r="F20" s="524"/>
      <c r="G20" s="524"/>
      <c r="H20" s="530" t="s">
        <v>212</v>
      </c>
      <c r="I20" s="530"/>
      <c r="J20" s="530"/>
      <c r="K20" s="714"/>
      <c r="L20" s="714"/>
      <c r="M20" s="714"/>
      <c r="N20" s="714"/>
    </row>
    <row r="21" spans="8:14" ht="12.75">
      <c r="H21" s="521"/>
      <c r="K21" s="715"/>
      <c r="L21" s="715"/>
      <c r="M21" s="715"/>
      <c r="N21" s="715"/>
    </row>
    <row r="22" spans="8:11" ht="14.25">
      <c r="H22" s="519" t="s">
        <v>213</v>
      </c>
      <c r="I22" s="519"/>
      <c r="J22" s="519"/>
      <c r="K22" s="519"/>
    </row>
    <row r="23" ht="12.75">
      <c r="G23" s="521"/>
    </row>
    <row r="24" ht="12.75">
      <c r="G24" s="521"/>
    </row>
    <row r="25" ht="12.75">
      <c r="G25" s="521"/>
    </row>
    <row r="26" spans="9:14" ht="12.75">
      <c r="I26" s="522" t="s">
        <v>202</v>
      </c>
      <c r="L26" s="531" t="s">
        <v>214</v>
      </c>
      <c r="M26" s="531"/>
      <c r="N26" s="531"/>
    </row>
    <row r="27" spans="9:14" ht="12.75">
      <c r="I27" t="s">
        <v>203</v>
      </c>
      <c r="L27" s="523" t="s">
        <v>204</v>
      </c>
      <c r="M27" s="523"/>
      <c r="N27" s="523"/>
    </row>
    <row r="28" spans="9:12" ht="12.75">
      <c r="I28" t="s">
        <v>205</v>
      </c>
      <c r="L28" t="s">
        <v>206</v>
      </c>
    </row>
    <row r="29" spans="9:14" ht="12.75">
      <c r="I29" t="s">
        <v>207</v>
      </c>
      <c r="L29" s="523" t="s">
        <v>208</v>
      </c>
      <c r="M29" s="523"/>
      <c r="N29" s="523"/>
    </row>
    <row r="30" spans="9:12" ht="12.75">
      <c r="I30" t="s">
        <v>228</v>
      </c>
      <c r="L30">
        <v>2017</v>
      </c>
    </row>
    <row r="32" ht="12.75">
      <c r="I32" t="s">
        <v>209</v>
      </c>
    </row>
    <row r="33" spans="9:14" ht="12.75">
      <c r="I33" t="s">
        <v>210</v>
      </c>
      <c r="L33" s="524" t="s">
        <v>215</v>
      </c>
      <c r="M33" s="524"/>
      <c r="N33" s="5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priem05</dc:creator>
  <cp:keywords/>
  <dc:description/>
  <cp:lastModifiedBy>MameevaOV</cp:lastModifiedBy>
  <cp:lastPrinted>2018-10-31T19:34:25Z</cp:lastPrinted>
  <dcterms:created xsi:type="dcterms:W3CDTF">2015-06-16T06:40:38Z</dcterms:created>
  <dcterms:modified xsi:type="dcterms:W3CDTF">2019-03-04T17:19:27Z</dcterms:modified>
  <cp:category/>
  <cp:version/>
  <cp:contentType/>
  <cp:contentStatus/>
</cp:coreProperties>
</file>