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2"/>
  </bookViews>
  <sheets>
    <sheet name="1 курс" sheetId="13" r:id="rId1"/>
    <sheet name="2 курс" sheetId="14" r:id="rId2"/>
    <sheet name="3 курс" sheetId="15" r:id="rId3"/>
    <sheet name="Лист1" sheetId="16" r:id="rId4"/>
  </sheets>
  <definedNames>
    <definedName name="_xlnm.Print_Titles" localSheetId="0">'1 курс'!$3:$7</definedName>
    <definedName name="_xlnm.Print_Titles" localSheetId="1">'2 курс'!$3:$7</definedName>
  </definedNames>
  <calcPr calcId="125725" refMode="R1C1"/>
</workbook>
</file>

<file path=xl/calcChain.xml><?xml version="1.0" encoding="utf-8"?>
<calcChain xmlns="http://schemas.openxmlformats.org/spreadsheetml/2006/main">
  <c r="AT19" i="14"/>
  <c r="AT32"/>
  <c r="AW32"/>
  <c r="AW19"/>
  <c r="AO8" i="13"/>
  <c r="AO12"/>
  <c r="AO16"/>
  <c r="AO23"/>
  <c r="V24"/>
  <c r="V27"/>
  <c r="V26"/>
  <c r="T17" i="15"/>
  <c r="T12"/>
  <c r="T8"/>
  <c r="V9" i="14"/>
  <c r="V10"/>
  <c r="V12"/>
  <c r="V11" s="1"/>
  <c r="V14"/>
  <c r="V15"/>
  <c r="V16"/>
  <c r="V17"/>
  <c r="AV23" i="13"/>
  <c r="AV30"/>
  <c r="Q17" i="15"/>
  <c r="R17"/>
  <c r="U17"/>
  <c r="L17"/>
  <c r="E17"/>
  <c r="AG17"/>
  <c r="AB17"/>
  <c r="AH12"/>
  <c r="AF12"/>
  <c r="F17"/>
  <c r="G17"/>
  <c r="H17"/>
  <c r="I17"/>
  <c r="J17"/>
  <c r="K17"/>
  <c r="M17"/>
  <c r="N17"/>
  <c r="O17"/>
  <c r="P17"/>
  <c r="S17"/>
  <c r="Y19"/>
  <c r="Y21"/>
  <c r="AC17"/>
  <c r="AD17"/>
  <c r="AE17"/>
  <c r="AF17"/>
  <c r="AH17"/>
  <c r="AI17"/>
  <c r="AI27" s="1"/>
  <c r="AJ17"/>
  <c r="AJ27" s="1"/>
  <c r="AK17"/>
  <c r="AK27" s="1"/>
  <c r="AL17"/>
  <c r="AL27" s="1"/>
  <c r="AP19"/>
  <c r="AP20"/>
  <c r="AP21"/>
  <c r="AP22"/>
  <c r="Y20"/>
  <c r="Y22"/>
  <c r="F12"/>
  <c r="G12"/>
  <c r="H12"/>
  <c r="I12"/>
  <c r="J12"/>
  <c r="K12"/>
  <c r="L12"/>
  <c r="M12"/>
  <c r="N12"/>
  <c r="O12"/>
  <c r="O27" s="1"/>
  <c r="P12"/>
  <c r="Q12"/>
  <c r="R12"/>
  <c r="S12"/>
  <c r="S27" s="1"/>
  <c r="U12"/>
  <c r="Y13"/>
  <c r="BK13" s="1"/>
  <c r="Y14"/>
  <c r="Y15"/>
  <c r="BK15" s="1"/>
  <c r="Y16"/>
  <c r="AB12"/>
  <c r="AC12"/>
  <c r="AD12"/>
  <c r="AE12"/>
  <c r="AG12"/>
  <c r="AP13"/>
  <c r="AP14"/>
  <c r="AP15"/>
  <c r="AP16"/>
  <c r="E12"/>
  <c r="G8"/>
  <c r="H8"/>
  <c r="H27"/>
  <c r="I8"/>
  <c r="J8"/>
  <c r="J27" s="1"/>
  <c r="K8"/>
  <c r="L8"/>
  <c r="L27"/>
  <c r="M8"/>
  <c r="M27"/>
  <c r="N8"/>
  <c r="N27"/>
  <c r="O8"/>
  <c r="P8"/>
  <c r="P27" s="1"/>
  <c r="Q8"/>
  <c r="R8"/>
  <c r="R27"/>
  <c r="S8"/>
  <c r="U8"/>
  <c r="U27" s="1"/>
  <c r="Y9"/>
  <c r="Y10"/>
  <c r="Y11"/>
  <c r="AB8"/>
  <c r="AC8"/>
  <c r="AC27" s="1"/>
  <c r="AD8"/>
  <c r="AE8"/>
  <c r="AE27" s="1"/>
  <c r="AF8"/>
  <c r="AG8"/>
  <c r="AG27" s="1"/>
  <c r="AH8"/>
  <c r="AH27" s="1"/>
  <c r="AP9"/>
  <c r="AP10"/>
  <c r="AP11"/>
  <c r="BK10"/>
  <c r="F8"/>
  <c r="F27" s="1"/>
  <c r="E8"/>
  <c r="G19" i="14"/>
  <c r="I19"/>
  <c r="K19"/>
  <c r="L19"/>
  <c r="M19"/>
  <c r="P19"/>
  <c r="Q19"/>
  <c r="S19"/>
  <c r="T19"/>
  <c r="V24"/>
  <c r="V22"/>
  <c r="V20"/>
  <c r="AA19"/>
  <c r="AB19"/>
  <c r="AC19"/>
  <c r="AD19"/>
  <c r="AE19"/>
  <c r="AF19"/>
  <c r="AH19"/>
  <c r="AI19"/>
  <c r="AJ19"/>
  <c r="AK19"/>
  <c r="AL19"/>
  <c r="AM19"/>
  <c r="AN19"/>
  <c r="AP19"/>
  <c r="AQ19"/>
  <c r="AY30"/>
  <c r="BH30" s="1"/>
  <c r="AY26"/>
  <c r="AY24"/>
  <c r="AY20"/>
  <c r="AY22"/>
  <c r="H19"/>
  <c r="J19"/>
  <c r="N19"/>
  <c r="O19"/>
  <c r="R19"/>
  <c r="Y19"/>
  <c r="Y32" s="1"/>
  <c r="Z19"/>
  <c r="Z32" s="1"/>
  <c r="AG19"/>
  <c r="AO19"/>
  <c r="AR19"/>
  <c r="AR32"/>
  <c r="AS19"/>
  <c r="AS32" s="1"/>
  <c r="AX19"/>
  <c r="AX32" s="1"/>
  <c r="AU19"/>
  <c r="AU32" s="1"/>
  <c r="AV19"/>
  <c r="AV32" s="1"/>
  <c r="F19"/>
  <c r="E19"/>
  <c r="AY31"/>
  <c r="AY29"/>
  <c r="AY28"/>
  <c r="AY27"/>
  <c r="V26"/>
  <c r="BH26" s="1"/>
  <c r="V27"/>
  <c r="V28"/>
  <c r="V29"/>
  <c r="AY25"/>
  <c r="V21"/>
  <c r="V23"/>
  <c r="V25"/>
  <c r="V30"/>
  <c r="V31"/>
  <c r="G13"/>
  <c r="H13"/>
  <c r="I13"/>
  <c r="J13"/>
  <c r="K13"/>
  <c r="L13"/>
  <c r="M13"/>
  <c r="N13"/>
  <c r="O13"/>
  <c r="P13"/>
  <c r="Q13"/>
  <c r="R13"/>
  <c r="S13"/>
  <c r="T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F13"/>
  <c r="E13"/>
  <c r="AY18"/>
  <c r="AY17"/>
  <c r="V18"/>
  <c r="AY16"/>
  <c r="G11"/>
  <c r="H11"/>
  <c r="I11"/>
  <c r="J11"/>
  <c r="K11"/>
  <c r="L11"/>
  <c r="M11"/>
  <c r="N11"/>
  <c r="O11"/>
  <c r="P11"/>
  <c r="Q11"/>
  <c r="Q32" s="1"/>
  <c r="R11"/>
  <c r="S11"/>
  <c r="T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BH11"/>
  <c r="F11"/>
  <c r="E11"/>
  <c r="AY12"/>
  <c r="AY11" s="1"/>
  <c r="Q8"/>
  <c r="R8"/>
  <c r="R32" s="1"/>
  <c r="S8"/>
  <c r="T8"/>
  <c r="T32" s="1"/>
  <c r="Z12" i="13"/>
  <c r="AA12"/>
  <c r="AB12"/>
  <c r="AC12"/>
  <c r="AD12"/>
  <c r="AE12"/>
  <c r="AF12"/>
  <c r="AG12"/>
  <c r="AH12"/>
  <c r="AI12"/>
  <c r="AJ12"/>
  <c r="AK12"/>
  <c r="AL12"/>
  <c r="AM12"/>
  <c r="AN12"/>
  <c r="Y12"/>
  <c r="Z16"/>
  <c r="Z30" s="1"/>
  <c r="AA16"/>
  <c r="AA30" s="1"/>
  <c r="AB16"/>
  <c r="AC16"/>
  <c r="AD16"/>
  <c r="AE16"/>
  <c r="AF16"/>
  <c r="AG16"/>
  <c r="AH16"/>
  <c r="AI16"/>
  <c r="AJ16"/>
  <c r="AK16"/>
  <c r="AL16"/>
  <c r="AL30" s="1"/>
  <c r="AM16"/>
  <c r="AN16"/>
  <c r="Y16"/>
  <c r="G8"/>
  <c r="G23"/>
  <c r="H8"/>
  <c r="H23"/>
  <c r="H16"/>
  <c r="I8"/>
  <c r="I23"/>
  <c r="J8"/>
  <c r="J16"/>
  <c r="K8"/>
  <c r="K30" s="1"/>
  <c r="L8"/>
  <c r="L23"/>
  <c r="M8"/>
  <c r="N8"/>
  <c r="N23"/>
  <c r="O8"/>
  <c r="O23"/>
  <c r="P8"/>
  <c r="P23"/>
  <c r="Q8"/>
  <c r="R8"/>
  <c r="R23"/>
  <c r="S8"/>
  <c r="S23"/>
  <c r="T8"/>
  <c r="V19"/>
  <c r="V22"/>
  <c r="V9"/>
  <c r="Y8"/>
  <c r="Y30" s="1"/>
  <c r="Y23"/>
  <c r="Z8"/>
  <c r="AA8"/>
  <c r="AB8"/>
  <c r="AB23"/>
  <c r="AC8"/>
  <c r="AC23"/>
  <c r="AC30" s="1"/>
  <c r="AD8"/>
  <c r="AD23"/>
  <c r="AE8"/>
  <c r="AF8"/>
  <c r="AG8"/>
  <c r="AH8"/>
  <c r="AH23"/>
  <c r="AH30" s="1"/>
  <c r="AI8"/>
  <c r="AI30" s="1"/>
  <c r="AJ8"/>
  <c r="AK8"/>
  <c r="AK23"/>
  <c r="AL8"/>
  <c r="AL23"/>
  <c r="AM8"/>
  <c r="AM23"/>
  <c r="AN8"/>
  <c r="AN23"/>
  <c r="AX9"/>
  <c r="AX22"/>
  <c r="AX17"/>
  <c r="AX24"/>
  <c r="AX27"/>
  <c r="BI19"/>
  <c r="BI17"/>
  <c r="BI9"/>
  <c r="BI27"/>
  <c r="F16"/>
  <c r="F30" s="1"/>
  <c r="F8"/>
  <c r="F23"/>
  <c r="E16"/>
  <c r="E8"/>
  <c r="E23"/>
  <c r="J23"/>
  <c r="K23"/>
  <c r="M23"/>
  <c r="Q23"/>
  <c r="T23"/>
  <c r="Z23"/>
  <c r="AA23"/>
  <c r="AE23"/>
  <c r="AF23"/>
  <c r="AG23"/>
  <c r="AG30" s="1"/>
  <c r="AI23"/>
  <c r="AJ23"/>
  <c r="AP23"/>
  <c r="AP30" s="1"/>
  <c r="AQ23"/>
  <c r="AQ30" s="1"/>
  <c r="AR23"/>
  <c r="AR30"/>
  <c r="AS23"/>
  <c r="AS30"/>
  <c r="AT23"/>
  <c r="AT30" s="1"/>
  <c r="AU23"/>
  <c r="AU30" s="1"/>
  <c r="AW23"/>
  <c r="AX26"/>
  <c r="BI26" s="1"/>
  <c r="AX29"/>
  <c r="AX28"/>
  <c r="G16"/>
  <c r="G30" s="1"/>
  <c r="I16"/>
  <c r="K16"/>
  <c r="L16"/>
  <c r="M16"/>
  <c r="M30" s="1"/>
  <c r="N16"/>
  <c r="O16"/>
  <c r="P16"/>
  <c r="Q16"/>
  <c r="Q30" s="1"/>
  <c r="R16"/>
  <c r="S16"/>
  <c r="S30" s="1"/>
  <c r="T16"/>
  <c r="V17"/>
  <c r="V18"/>
  <c r="V20"/>
  <c r="V21"/>
  <c r="AX18"/>
  <c r="AX19"/>
  <c r="AX20"/>
  <c r="AX21"/>
  <c r="BI18"/>
  <c r="BI20"/>
  <c r="BI21"/>
  <c r="AX25"/>
  <c r="AX15"/>
  <c r="V15"/>
  <c r="V14"/>
  <c r="AX14"/>
  <c r="AP18" i="15"/>
  <c r="AP17"/>
  <c r="Y18"/>
  <c r="AY23" i="14"/>
  <c r="AQ8"/>
  <c r="AQ32" s="1"/>
  <c r="AP8"/>
  <c r="AP32" s="1"/>
  <c r="AX13" i="13"/>
  <c r="AX10"/>
  <c r="AX8" s="1"/>
  <c r="AX11"/>
  <c r="V25"/>
  <c r="V29"/>
  <c r="BI13"/>
  <c r="V10"/>
  <c r="BI11"/>
  <c r="AY21" i="14"/>
  <c r="AY9"/>
  <c r="AY10"/>
  <c r="AY14"/>
  <c r="AY15"/>
  <c r="BH15" s="1"/>
  <c r="F8"/>
  <c r="F32" s="1"/>
  <c r="G8"/>
  <c r="G32" s="1"/>
  <c r="H8"/>
  <c r="H32" s="1"/>
  <c r="I8"/>
  <c r="J8"/>
  <c r="J32" s="1"/>
  <c r="K8"/>
  <c r="K32"/>
  <c r="L8"/>
  <c r="L32" s="1"/>
  <c r="M8"/>
  <c r="N8"/>
  <c r="N32" s="1"/>
  <c r="O8"/>
  <c r="O32" s="1"/>
  <c r="P8"/>
  <c r="P32" s="1"/>
  <c r="AA8"/>
  <c r="AB8"/>
  <c r="AB32" s="1"/>
  <c r="AC8"/>
  <c r="AD8"/>
  <c r="AD32" s="1"/>
  <c r="AE8"/>
  <c r="AF8"/>
  <c r="AF32" s="1"/>
  <c r="AG8"/>
  <c r="AH8"/>
  <c r="AH32" s="1"/>
  <c r="AI8"/>
  <c r="AJ8"/>
  <c r="AJ32" s="1"/>
  <c r="AK8"/>
  <c r="AK32"/>
  <c r="AL8"/>
  <c r="AL32" s="1"/>
  <c r="AM8"/>
  <c r="AN8"/>
  <c r="AN32" s="1"/>
  <c r="AO8"/>
  <c r="AO32" s="1"/>
  <c r="E8"/>
  <c r="E32" s="1"/>
  <c r="G12" i="13"/>
  <c r="H12"/>
  <c r="H30"/>
  <c r="Q12"/>
  <c r="S12"/>
  <c r="V13"/>
  <c r="V11"/>
  <c r="V28"/>
  <c r="F12"/>
  <c r="I12"/>
  <c r="I30"/>
  <c r="J12"/>
  <c r="J30" s="1"/>
  <c r="K12"/>
  <c r="L12"/>
  <c r="L30"/>
  <c r="M12"/>
  <c r="N12"/>
  <c r="N30"/>
  <c r="O12"/>
  <c r="P12"/>
  <c r="R12"/>
  <c r="R30"/>
  <c r="T12"/>
  <c r="E12"/>
  <c r="E30"/>
  <c r="BI29"/>
  <c r="BH29" i="14" l="1"/>
  <c r="AX12" i="13"/>
  <c r="AE30"/>
  <c r="AO30"/>
  <c r="AF30"/>
  <c r="BI10"/>
  <c r="BI8" s="1"/>
  <c r="O30"/>
  <c r="V12"/>
  <c r="BI14"/>
  <c r="P30"/>
  <c r="T30"/>
  <c r="BI25"/>
  <c r="AD30"/>
  <c r="AK30"/>
  <c r="AN30"/>
  <c r="AM30"/>
  <c r="AJ30"/>
  <c r="AB30"/>
  <c r="BI24"/>
  <c r="BI23" s="1"/>
  <c r="AY19" i="14"/>
  <c r="S32"/>
  <c r="I27" i="15"/>
  <c r="Q27"/>
  <c r="BI28" i="13"/>
  <c r="AY13" i="14"/>
  <c r="BI15" i="13"/>
  <c r="AX16"/>
  <c r="V23"/>
  <c r="BH25" i="14"/>
  <c r="AG32"/>
  <c r="AD27" i="15"/>
  <c r="AP27" s="1"/>
  <c r="E27"/>
  <c r="V16" i="13"/>
  <c r="V8"/>
  <c r="AM32" i="14"/>
  <c r="AI32"/>
  <c r="AE32"/>
  <c r="AA32"/>
  <c r="M32"/>
  <c r="I32"/>
  <c r="BH18"/>
  <c r="AP12" i="15"/>
  <c r="K27"/>
  <c r="G27"/>
  <c r="BK22"/>
  <c r="AY8" i="14"/>
  <c r="BH28"/>
  <c r="AC32"/>
  <c r="BH22"/>
  <c r="AF27" i="15"/>
  <c r="AB27"/>
  <c r="BK19"/>
  <c r="BK21"/>
  <c r="AP8"/>
  <c r="BK16"/>
  <c r="BK11"/>
  <c r="BK14"/>
  <c r="Y8"/>
  <c r="Y17"/>
  <c r="T27"/>
  <c r="Y27" s="1"/>
  <c r="BK18"/>
  <c r="BK9"/>
  <c r="Y12"/>
  <c r="BH31" i="14"/>
  <c r="BH24"/>
  <c r="BH23"/>
  <c r="V19"/>
  <c r="BH20"/>
  <c r="BH17"/>
  <c r="V13"/>
  <c r="BH27"/>
  <c r="BH14"/>
  <c r="BH10"/>
  <c r="BH9"/>
  <c r="BH21"/>
  <c r="BH16"/>
  <c r="V8"/>
  <c r="AX23" i="13"/>
  <c r="BI22"/>
  <c r="BI16" s="1"/>
  <c r="AY32" i="14" l="1"/>
  <c r="BI12" i="13"/>
  <c r="BI30" s="1"/>
  <c r="V30"/>
  <c r="BH8" i="14"/>
  <c r="BK8" i="15"/>
  <c r="BK17"/>
  <c r="AX30" i="13"/>
  <c r="BK12" i="15"/>
  <c r="BK27"/>
  <c r="BH19" i="14"/>
  <c r="BH13"/>
  <c r="V32"/>
  <c r="BH32" l="1"/>
</calcChain>
</file>

<file path=xl/sharedStrings.xml><?xml version="1.0" encoding="utf-8"?>
<sst xmlns="http://schemas.openxmlformats.org/spreadsheetml/2006/main" count="413" uniqueCount="180">
  <si>
    <t>Индекс</t>
  </si>
  <si>
    <t>ОГСЭ.00</t>
  </si>
  <si>
    <t>ОГСЭ.02</t>
  </si>
  <si>
    <t>История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</si>
  <si>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</si>
  <si>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</si>
  <si>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</si>
  <si>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</si>
  <si>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</si>
  <si>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Профессиональный цикл</t>
  </si>
  <si>
    <t>ОП.01</t>
  </si>
  <si>
    <t>ОП.03</t>
  </si>
  <si>
    <t>ОП.04</t>
  </si>
  <si>
    <t>ОП.07</t>
  </si>
  <si>
    <t>Безопасность жизнедеятельности</t>
  </si>
  <si>
    <t>МДК.01.01</t>
  </si>
  <si>
    <t>МДК.02.01</t>
  </si>
  <si>
    <t>МДК.03.01</t>
  </si>
  <si>
    <t>ПДП.00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</si>
  <si>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</si>
  <si>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</si>
  <si>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</si>
  <si>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</si>
  <si>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</si>
  <si>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</si>
  <si>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</si>
  <si>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</si>
  <si>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</si>
  <si>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</si>
  <si>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</si>
  <si>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</si>
  <si>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</si>
  <si>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</si>
  <si>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</si>
  <si>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</si>
  <si>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</si>
  <si>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</si>
  <si>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</si>
  <si>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</si>
  <si>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</si>
  <si>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</si>
  <si>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</si>
  <si>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</si>
  <si>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</si>
  <si>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</si>
  <si>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</si>
  <si>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</si>
  <si>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</si>
  <si>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</si>
  <si>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</si>
  <si>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</si>
  <si>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</si>
  <si>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</si>
  <si>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</si>
  <si>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</si>
  <si>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</si>
  <si>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</si>
  <si>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</si>
  <si>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</si>
  <si>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</si>
  <si>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01.09 - 07.09</t>
  </si>
  <si>
    <t>29.09 - 5.10</t>
  </si>
  <si>
    <t>01.12 - 7.12</t>
  </si>
  <si>
    <t>29.12 - 04.01</t>
  </si>
  <si>
    <t>02.02 - 08.02</t>
  </si>
  <si>
    <t>30.03 - 05.04</t>
  </si>
  <si>
    <t>27.04 - 03.05</t>
  </si>
  <si>
    <t>29.06 - 05.07</t>
  </si>
  <si>
    <t>02.09 - 07.09</t>
  </si>
  <si>
    <t>30.09 - 05.10</t>
  </si>
  <si>
    <t>02.12 - 07.12</t>
  </si>
  <si>
    <t>28.12 - 03.01</t>
  </si>
  <si>
    <t>01.02 - 07.02</t>
  </si>
  <si>
    <t>29.02 - 6.03</t>
  </si>
  <si>
    <t>29.09 - 05.10</t>
  </si>
  <si>
    <t>01.12 - 07.12</t>
  </si>
  <si>
    <t>02.03 - 08.03</t>
  </si>
  <si>
    <t>01.06 - 07.06</t>
  </si>
  <si>
    <t>02.02 - 08.03</t>
  </si>
  <si>
    <t>ОП.05</t>
  </si>
  <si>
    <t>МДК.01.02</t>
  </si>
  <si>
    <t>ОГСЭ.01</t>
  </si>
  <si>
    <t>Основы философии</t>
  </si>
  <si>
    <t>ОП.02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</si>
  <si>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</si>
  <si>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</si>
  <si>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</si>
  <si>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</si>
  <si>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</si>
  <si>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</si>
  <si>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</si>
  <si>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</si>
  <si>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</si>
  <si>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</si>
  <si>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</si>
  <si>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</si>
  <si>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ОПЦ</t>
  </si>
  <si>
    <t>Общепрофессиональный цикл</t>
  </si>
  <si>
    <t>Техническая механика</t>
  </si>
  <si>
    <t>ПЦ</t>
  </si>
  <si>
    <t>технический</t>
  </si>
  <si>
    <t>Планирование карьеры и профессионального роста</t>
  </si>
  <si>
    <t>ПМ.00</t>
  </si>
  <si>
    <t>Профессиональные модули</t>
  </si>
  <si>
    <t xml:space="preserve">Иностранный язык </t>
  </si>
  <si>
    <t>ЕН.02</t>
  </si>
  <si>
    <t>Информатика</t>
  </si>
  <si>
    <t>П.00</t>
  </si>
  <si>
    <t>Профессилнальные модули</t>
  </si>
  <si>
    <t>ОП.06</t>
  </si>
  <si>
    <t>УП.01.02</t>
  </si>
  <si>
    <t>ПП.03</t>
  </si>
  <si>
    <t>07.02.01 Архитектура</t>
  </si>
  <si>
    <t>2 года 10 мес.</t>
  </si>
  <si>
    <t>ЕН.01</t>
  </si>
  <si>
    <t>Прикладная математика</t>
  </si>
  <si>
    <t>ЕН.04</t>
  </si>
  <si>
    <t>Архитектурная физика</t>
  </si>
  <si>
    <t>Начертательная геометрия</t>
  </si>
  <si>
    <t>Рисунок и живопись</t>
  </si>
  <si>
    <t>История архитектуры</t>
  </si>
  <si>
    <t>Архитектурное материаловедение</t>
  </si>
  <si>
    <t>ОП.12</t>
  </si>
  <si>
    <t>Изображение архитектурного замысла при проектировании</t>
  </si>
  <si>
    <t>Объемно-пространственная композиция с элементами макетирования</t>
  </si>
  <si>
    <t>Выполнение абстрактной объемно-пространственной композиции с элементами макетирования</t>
  </si>
  <si>
    <t>МДК.01.05</t>
  </si>
  <si>
    <t>Конструкции зданий и сооружений с элементами статики. Проектирование и строительство в условиях реставрации и реконструкции</t>
  </si>
  <si>
    <t>УП.01.01.01</t>
  </si>
  <si>
    <t>Выполнение изображения архитектурного замысла при проектировании средствами начертательной геометрии и архитектурной графики</t>
  </si>
  <si>
    <t>УП.01.01.03</t>
  </si>
  <si>
    <t>Выполнение изображения архитектурного замысла при проектировании средствами рисунка</t>
  </si>
  <si>
    <t>ЕН.03</t>
  </si>
  <si>
    <t>Экологические основы архитектурного проектирования</t>
  </si>
  <si>
    <t>Типология зданий</t>
  </si>
  <si>
    <t>Основы геодезии</t>
  </si>
  <si>
    <t>ОП.11</t>
  </si>
  <si>
    <t>Выполнение изображения архитектурного замысла при проектировании средствами информационных компьютерных технологий</t>
  </si>
  <si>
    <t>МДК.01.03</t>
  </si>
  <si>
    <t>Начальное архитектурное проектирование</t>
  </si>
  <si>
    <t>Выполнение макета многоэтажного жилого здания со встроенными общественными помещениями</t>
  </si>
  <si>
    <t>МДК.01.04</t>
  </si>
  <si>
    <t>Основы градостроительного проектирования с элементами благоустройства селитебных территорий</t>
  </si>
  <si>
    <t>Выполнение обмерных работ</t>
  </si>
  <si>
    <t>Основы строительного производства</t>
  </si>
  <si>
    <t>УП.02</t>
  </si>
  <si>
    <t>Ознакомительная практика по основам строительного производства</t>
  </si>
  <si>
    <t>ПП.02</t>
  </si>
  <si>
    <t>Осуществление мероприятий по авторскому надзору и реализации принятых решений</t>
  </si>
  <si>
    <t>Планирование и организация процесса архитектурного проектирования и строительства</t>
  </si>
  <si>
    <t>Планирование, организация и контроль качества проектных работ</t>
  </si>
  <si>
    <t>Иностранный язык</t>
  </si>
  <si>
    <t>ОП.08</t>
  </si>
  <si>
    <t>Инженерные сети и оборудование зданий и территорий поселений</t>
  </si>
  <si>
    <t>ОП.09</t>
  </si>
  <si>
    <t>Правовое обеспечение профессиональной деятельности</t>
  </si>
  <si>
    <t>ОП.10</t>
  </si>
  <si>
    <t>Основы экономики архитектурного проектирования и строительства</t>
  </si>
  <si>
    <t>Изображение архитектурного замысла при проектировании 3D графика</t>
  </si>
  <si>
    <t>ПП.01</t>
  </si>
  <si>
    <t>Разработка проектных документов объектов различного назначения и участие в согласовании принятых решений с проектными разработками смежных частей проекта</t>
  </si>
  <si>
    <t xml:space="preserve">Год набора </t>
  </si>
  <si>
    <t>архитектор</t>
  </si>
  <si>
    <t>ПЕРВЫЙ КУРС</t>
  </si>
  <si>
    <t>ТРЕТИЙ  КУРС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</si>
  <si>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</si>
  <si>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</si>
  <si>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</si>
  <si>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</si>
  <si>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</si>
  <si>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среднего</t>
  </si>
  <si>
    <t>общего образования</t>
  </si>
  <si>
    <t>ДЗ</t>
  </si>
  <si>
    <t>-</t>
  </si>
  <si>
    <t>З</t>
  </si>
  <si>
    <t>Э</t>
  </si>
  <si>
    <t>УП.01.01.02</t>
  </si>
  <si>
    <t>УП.01.03</t>
  </si>
  <si>
    <t>"_____" ____________ 2020 г.</t>
  </si>
  <si>
    <t>УП.01.04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</si>
</sst>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sz val="10"/>
      <color indexed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6"/>
      <color indexed="10"/>
      <name val="Arial Cyr"/>
      <charset val="204"/>
    </font>
    <font>
      <b/>
      <sz val="14"/>
      <color indexed="10"/>
      <name val="Arial Cyr"/>
      <charset val="204"/>
    </font>
    <font>
      <sz val="18"/>
      <color indexed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7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" fontId="0" fillId="0" borderId="3" xfId="0" applyNumberFormat="1" applyBorder="1"/>
    <xf numFmtId="1" fontId="0" fillId="0" borderId="4" xfId="0" applyNumberFormat="1" applyBorder="1"/>
    <xf numFmtId="1" fontId="4" fillId="3" borderId="4" xfId="0" applyNumberFormat="1" applyFont="1" applyFill="1" applyBorder="1"/>
    <xf numFmtId="0" fontId="0" fillId="0" borderId="6" xfId="0" applyBorder="1"/>
    <xf numFmtId="0" fontId="4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3" fillId="2" borderId="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1" fontId="6" fillId="4" borderId="19" xfId="0" applyNumberFormat="1" applyFont="1" applyFill="1" applyBorder="1" applyAlignment="1">
      <alignment horizontal="center" vertical="center"/>
    </xf>
    <xf numFmtId="1" fontId="8" fillId="4" borderId="19" xfId="0" applyNumberFormat="1" applyFont="1" applyFill="1" applyBorder="1" applyAlignment="1">
      <alignment horizontal="center" vertical="center"/>
    </xf>
    <xf numFmtId="1" fontId="0" fillId="7" borderId="3" xfId="0" applyNumberFormat="1" applyFill="1" applyBorder="1"/>
    <xf numFmtId="1" fontId="0" fillId="7" borderId="4" xfId="0" applyNumberFormat="1" applyFill="1" applyBorder="1"/>
    <xf numFmtId="1" fontId="0" fillId="8" borderId="4" xfId="0" applyNumberFormat="1" applyFill="1" applyBorder="1"/>
    <xf numFmtId="1" fontId="0" fillId="9" borderId="4" xfId="0" applyNumberFormat="1" applyFill="1" applyBorder="1"/>
    <xf numFmtId="1" fontId="0" fillId="10" borderId="4" xfId="0" applyNumberFormat="1" applyFill="1" applyBorder="1"/>
    <xf numFmtId="1" fontId="0" fillId="0" borderId="9" xfId="0" applyNumberFormat="1" applyBorder="1"/>
    <xf numFmtId="1" fontId="6" fillId="4" borderId="16" xfId="0" applyNumberFormat="1" applyFont="1" applyFill="1" applyBorder="1" applyAlignment="1">
      <alignment horizontal="center" vertical="center"/>
    </xf>
    <xf numFmtId="0" fontId="0" fillId="0" borderId="21" xfId="0" applyBorder="1"/>
    <xf numFmtId="1" fontId="0" fillId="0" borderId="10" xfId="0" applyNumberFormat="1" applyBorder="1"/>
    <xf numFmtId="1" fontId="0" fillId="8" borderId="10" xfId="0" applyNumberFormat="1" applyFill="1" applyBorder="1"/>
    <xf numFmtId="1" fontId="0" fillId="9" borderId="10" xfId="0" applyNumberFormat="1" applyFill="1" applyBorder="1"/>
    <xf numFmtId="1" fontId="0" fillId="10" borderId="10" xfId="0" applyNumberFormat="1" applyFill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7" xfId="0" applyNumberFormat="1" applyBorder="1"/>
    <xf numFmtId="1" fontId="0" fillId="7" borderId="23" xfId="0" applyNumberFormat="1" applyFill="1" applyBorder="1"/>
    <xf numFmtId="1" fontId="4" fillId="3" borderId="23" xfId="0" applyNumberFormat="1" applyFont="1" applyFill="1" applyBorder="1"/>
    <xf numFmtId="1" fontId="9" fillId="8" borderId="23" xfId="0" applyNumberFormat="1" applyFont="1" applyFill="1" applyBorder="1"/>
    <xf numFmtId="1" fontId="0" fillId="9" borderId="23" xfId="0" applyNumberFormat="1" applyFill="1" applyBorder="1"/>
    <xf numFmtId="1" fontId="0" fillId="10" borderId="23" xfId="0" applyNumberFormat="1" applyFill="1" applyBorder="1"/>
    <xf numFmtId="0" fontId="0" fillId="4" borderId="24" xfId="0" applyFill="1" applyBorder="1" applyAlignment="1">
      <alignment horizontal="center" vertic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7" xfId="0" applyNumberFormat="1" applyBorder="1"/>
    <xf numFmtId="1" fontId="0" fillId="7" borderId="26" xfId="0" applyNumberFormat="1" applyFill="1" applyBorder="1"/>
    <xf numFmtId="1" fontId="4" fillId="3" borderId="26" xfId="0" applyNumberFormat="1" applyFont="1" applyFill="1" applyBorder="1"/>
    <xf numFmtId="1" fontId="0" fillId="8" borderId="26" xfId="0" applyNumberFormat="1" applyFill="1" applyBorder="1"/>
    <xf numFmtId="1" fontId="0" fillId="9" borderId="26" xfId="0" applyNumberFormat="1" applyFill="1" applyBorder="1"/>
    <xf numFmtId="1" fontId="0" fillId="10" borderId="26" xfId="0" applyNumberFormat="1" applyFill="1" applyBorder="1"/>
    <xf numFmtId="0" fontId="0" fillId="4" borderId="28" xfId="0" applyFill="1" applyBorder="1" applyAlignment="1">
      <alignment horizontal="center" vertical="center"/>
    </xf>
    <xf numFmtId="1" fontId="9" fillId="9" borderId="4" xfId="0" applyNumberFormat="1" applyFont="1" applyFill="1" applyBorder="1"/>
    <xf numFmtId="0" fontId="0" fillId="4" borderId="19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0" fillId="11" borderId="4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5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4" xfId="0" applyBorder="1"/>
    <xf numFmtId="1" fontId="4" fillId="5" borderId="16" xfId="0" applyNumberFormat="1" applyFont="1" applyFill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right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center" vertical="center"/>
    </xf>
    <xf numFmtId="1" fontId="4" fillId="4" borderId="37" xfId="0" applyNumberFormat="1" applyFont="1" applyFill="1" applyBorder="1" applyAlignment="1">
      <alignment horizontal="center" vertical="center"/>
    </xf>
    <xf numFmtId="1" fontId="6" fillId="4" borderId="38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1" fontId="4" fillId="7" borderId="4" xfId="0" applyNumberFormat="1" applyFont="1" applyFill="1" applyBorder="1"/>
    <xf numFmtId="1" fontId="4" fillId="4" borderId="4" xfId="0" applyNumberFormat="1" applyFon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" fontId="0" fillId="8" borderId="4" xfId="0" applyNumberFormat="1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0" xfId="0" applyBorder="1"/>
    <xf numFmtId="0" fontId="0" fillId="0" borderId="39" xfId="0" applyBorder="1"/>
    <xf numFmtId="0" fontId="3" fillId="0" borderId="40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1" fontId="0" fillId="6" borderId="16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1" fontId="6" fillId="4" borderId="43" xfId="0" applyNumberFormat="1" applyFont="1" applyFill="1" applyBorder="1" applyAlignment="1">
      <alignment horizontal="center" vertical="center"/>
    </xf>
    <xf numFmtId="1" fontId="0" fillId="7" borderId="37" xfId="0" applyNumberFormat="1" applyFill="1" applyBorder="1"/>
    <xf numFmtId="1" fontId="0" fillId="7" borderId="16" xfId="0" applyNumberFormat="1" applyFill="1" applyBorder="1"/>
    <xf numFmtId="1" fontId="4" fillId="3" borderId="16" xfId="0" applyNumberFormat="1" applyFont="1" applyFill="1" applyBorder="1"/>
    <xf numFmtId="1" fontId="0" fillId="11" borderId="16" xfId="0" applyNumberFormat="1" applyFill="1" applyBorder="1" applyAlignment="1">
      <alignment horizontal="center" vertical="center"/>
    </xf>
    <xf numFmtId="1" fontId="0" fillId="7" borderId="37" xfId="0" applyNumberFormat="1" applyFill="1" applyBorder="1" applyAlignment="1">
      <alignment horizontal="center" vertical="center"/>
    </xf>
    <xf numFmtId="1" fontId="0" fillId="0" borderId="16" xfId="0" applyNumberFormat="1" applyBorder="1"/>
    <xf numFmtId="1" fontId="0" fillId="0" borderId="42" xfId="0" applyNumberFormat="1" applyBorder="1"/>
    <xf numFmtId="1" fontId="4" fillId="3" borderId="10" xfId="0" applyNumberFormat="1" applyFont="1" applyFill="1" applyBorder="1"/>
    <xf numFmtId="1" fontId="0" fillId="0" borderId="32" xfId="0" applyNumberFormat="1" applyBorder="1"/>
    <xf numFmtId="1" fontId="1" fillId="7" borderId="4" xfId="0" applyNumberFormat="1" applyFont="1" applyFill="1" applyBorder="1"/>
    <xf numFmtId="1" fontId="4" fillId="5" borderId="4" xfId="0" applyNumberFormat="1" applyFont="1" applyFill="1" applyBorder="1" applyAlignment="1">
      <alignment horizontal="center" vertical="center" wrapText="1"/>
    </xf>
    <xf numFmtId="1" fontId="1" fillId="7" borderId="3" xfId="0" applyNumberFormat="1" applyFont="1" applyFill="1" applyBorder="1"/>
    <xf numFmtId="1" fontId="0" fillId="11" borderId="10" xfId="0" applyNumberForma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/>
    <xf numFmtId="1" fontId="6" fillId="4" borderId="26" xfId="0" applyNumberFormat="1" applyFont="1" applyFill="1" applyBorder="1" applyAlignment="1">
      <alignment horizontal="center" vertical="center"/>
    </xf>
    <xf numFmtId="1" fontId="6" fillId="4" borderId="44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1" fontId="0" fillId="0" borderId="3" xfId="0" applyNumberFormat="1" applyBorder="1" applyAlignment="1">
      <alignment horizontal="center"/>
    </xf>
    <xf numFmtId="1" fontId="1" fillId="5" borderId="4" xfId="0" applyNumberFormat="1" applyFont="1" applyFill="1" applyBorder="1" applyAlignment="1">
      <alignment horizontal="center" vertical="center" wrapText="1"/>
    </xf>
    <xf numFmtId="1" fontId="4" fillId="7" borderId="3" xfId="0" applyNumberFormat="1" applyFont="1" applyFill="1" applyBorder="1" applyAlignment="1">
      <alignment horizontal="center" vertical="center"/>
    </xf>
    <xf numFmtId="1" fontId="1" fillId="7" borderId="18" xfId="0" applyNumberFormat="1" applyFont="1" applyFill="1" applyBorder="1"/>
    <xf numFmtId="1" fontId="4" fillId="5" borderId="1" xfId="0" applyNumberFormat="1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/>
    </xf>
    <xf numFmtId="1" fontId="0" fillId="8" borderId="16" xfId="0" applyNumberFormat="1" applyFill="1" applyBorder="1"/>
    <xf numFmtId="1" fontId="0" fillId="9" borderId="16" xfId="0" applyNumberFormat="1" applyFill="1" applyBorder="1"/>
    <xf numFmtId="1" fontId="0" fillId="10" borderId="16" xfId="0" applyNumberFormat="1" applyFill="1" applyBorder="1"/>
    <xf numFmtId="1" fontId="4" fillId="5" borderId="23" xfId="0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1" fontId="0" fillId="4" borderId="23" xfId="0" applyNumberFormat="1" applyFill="1" applyBorder="1"/>
    <xf numFmtId="1" fontId="0" fillId="4" borderId="26" xfId="0" applyNumberFormat="1" applyFill="1" applyBorder="1"/>
    <xf numFmtId="1" fontId="0" fillId="4" borderId="4" xfId="0" applyNumberFormat="1" applyFill="1" applyBorder="1"/>
    <xf numFmtId="0" fontId="1" fillId="0" borderId="46" xfId="0" applyFont="1" applyBorder="1" applyAlignment="1">
      <alignment vertical="center"/>
    </xf>
    <xf numFmtId="0" fontId="0" fillId="0" borderId="47" xfId="0" applyBorder="1" applyAlignment="1">
      <alignment vertical="center" wrapText="1"/>
    </xf>
    <xf numFmtId="0" fontId="12" fillId="3" borderId="47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1" fontId="4" fillId="0" borderId="22" xfId="0" applyNumberFormat="1" applyFont="1" applyBorder="1" applyAlignment="1">
      <alignment horizontal="center" vertical="center"/>
    </xf>
    <xf numFmtId="0" fontId="4" fillId="5" borderId="2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vertical="center" wrapText="1"/>
    </xf>
    <xf numFmtId="0" fontId="4" fillId="5" borderId="46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5" borderId="23" xfId="0" applyFont="1" applyFill="1" applyBorder="1" applyAlignment="1">
      <alignment vertical="top" wrapText="1"/>
    </xf>
    <xf numFmtId="1" fontId="4" fillId="5" borderId="48" xfId="0" applyNumberFormat="1" applyFont="1" applyFill="1" applyBorder="1" applyAlignment="1">
      <alignment horizontal="center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0" fillId="3" borderId="32" xfId="0" applyNumberForma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1" fontId="4" fillId="3" borderId="42" xfId="0" applyNumberFormat="1" applyFont="1" applyFill="1" applyBorder="1" applyAlignment="1">
      <alignment horizontal="center" vertical="center"/>
    </xf>
    <xf numFmtId="1" fontId="4" fillId="3" borderId="48" xfId="0" applyNumberFormat="1" applyFont="1" applyFill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4" fillId="6" borderId="23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8" xfId="0" applyBorder="1"/>
    <xf numFmtId="1" fontId="4" fillId="5" borderId="33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vertical="top"/>
    </xf>
    <xf numFmtId="1" fontId="4" fillId="5" borderId="23" xfId="0" applyNumberFormat="1" applyFont="1" applyFill="1" applyBorder="1"/>
    <xf numFmtId="1" fontId="4" fillId="5" borderId="7" xfId="0" applyNumberFormat="1" applyFont="1" applyFill="1" applyBorder="1"/>
    <xf numFmtId="1" fontId="6" fillId="4" borderId="2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vertical="top" wrapText="1"/>
    </xf>
    <xf numFmtId="0" fontId="4" fillId="5" borderId="46" xfId="0" applyFont="1" applyFill="1" applyBorder="1"/>
    <xf numFmtId="1" fontId="4" fillId="7" borderId="3" xfId="0" applyNumberFormat="1" applyFont="1" applyFill="1" applyBorder="1"/>
    <xf numFmtId="0" fontId="12" fillId="3" borderId="49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1" fontId="0" fillId="7" borderId="18" xfId="0" applyNumberFormat="1" applyFill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7" borderId="48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center" vertical="center"/>
    </xf>
    <xf numFmtId="1" fontId="4" fillId="4" borderId="48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" fontId="1" fillId="3" borderId="10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" fontId="4" fillId="4" borderId="43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" fontId="4" fillId="4" borderId="44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 wrapText="1"/>
    </xf>
    <xf numFmtId="0" fontId="4" fillId="3" borderId="46" xfId="0" applyFont="1" applyFill="1" applyBorder="1"/>
    <xf numFmtId="1" fontId="4" fillId="8" borderId="48" xfId="0" applyNumberFormat="1" applyFont="1" applyFill="1" applyBorder="1" applyAlignment="1">
      <alignment horizontal="center" vertical="center"/>
    </xf>
    <xf numFmtId="1" fontId="4" fillId="9" borderId="48" xfId="0" applyNumberFormat="1" applyFont="1" applyFill="1" applyBorder="1" applyAlignment="1">
      <alignment horizontal="center" vertical="center"/>
    </xf>
    <xf numFmtId="1" fontId="4" fillId="12" borderId="48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7" fillId="3" borderId="25" xfId="0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vertical="center" wrapText="1"/>
    </xf>
    <xf numFmtId="0" fontId="4" fillId="5" borderId="45" xfId="0" applyFont="1" applyFill="1" applyBorder="1" applyAlignment="1">
      <alignment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5" borderId="30" xfId="0" applyFont="1" applyFill="1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4" fillId="3" borderId="46" xfId="0" applyFont="1" applyFill="1" applyBorder="1" applyAlignment="1">
      <alignment vertical="center"/>
    </xf>
    <xf numFmtId="1" fontId="4" fillId="3" borderId="33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textRotation="90" wrapText="1"/>
    </xf>
    <xf numFmtId="0" fontId="18" fillId="0" borderId="0" xfId="0" applyFont="1"/>
    <xf numFmtId="1" fontId="4" fillId="0" borderId="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10" xfId="0" applyNumberFormat="1" applyFill="1" applyBorder="1"/>
    <xf numFmtId="1" fontId="0" fillId="7" borderId="18" xfId="0" applyNumberFormat="1" applyFill="1" applyBorder="1"/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46" xfId="0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" fontId="4" fillId="3" borderId="22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0" fillId="0" borderId="45" xfId="0" applyBorder="1" applyAlignment="1">
      <alignment vertical="center"/>
    </xf>
    <xf numFmtId="1" fontId="4" fillId="7" borderId="16" xfId="0" applyNumberFormat="1" applyFont="1" applyFill="1" applyBorder="1" applyAlignment="1">
      <alignment horizontal="center" vertical="center"/>
    </xf>
    <xf numFmtId="1" fontId="4" fillId="8" borderId="16" xfId="0" applyNumberFormat="1" applyFont="1" applyFill="1" applyBorder="1" applyAlignment="1">
      <alignment horizontal="center" vertical="center"/>
    </xf>
    <xf numFmtId="1" fontId="4" fillId="8" borderId="4" xfId="0" applyNumberFormat="1" applyFont="1" applyFill="1" applyBorder="1" applyAlignment="1">
      <alignment horizontal="center" vertical="center"/>
    </xf>
    <xf numFmtId="1" fontId="4" fillId="9" borderId="16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" fontId="1" fillId="0" borderId="37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0" fontId="4" fillId="0" borderId="28" xfId="0" applyFont="1" applyBorder="1" applyAlignment="1">
      <alignment vertical="center" textRotation="90"/>
    </xf>
    <xf numFmtId="0" fontId="4" fillId="0" borderId="53" xfId="0" applyFont="1" applyBorder="1" applyAlignment="1">
      <alignment vertical="center" textRotation="90"/>
    </xf>
    <xf numFmtId="0" fontId="13" fillId="0" borderId="39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13" fillId="0" borderId="0" xfId="0" applyFont="1" applyBorder="1" applyAlignment="1">
      <alignment horizontal="center"/>
    </xf>
    <xf numFmtId="1" fontId="0" fillId="5" borderId="10" xfId="0" applyNumberFormat="1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1" fontId="0" fillId="5" borderId="4" xfId="0" applyNumberFormat="1" applyFill="1" applyBorder="1" applyAlignment="1">
      <alignment horizontal="center" vertical="center" wrapText="1"/>
    </xf>
    <xf numFmtId="1" fontId="4" fillId="5" borderId="49" xfId="0" applyNumberFormat="1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4" fillId="3" borderId="25" xfId="0" applyNumberFormat="1" applyFont="1" applyFill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" fontId="4" fillId="5" borderId="2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3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54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textRotation="90"/>
    </xf>
    <xf numFmtId="0" fontId="4" fillId="4" borderId="28" xfId="0" applyFont="1" applyFill="1" applyBorder="1" applyAlignment="1">
      <alignment horizontal="center" vertical="center" textRotation="90"/>
    </xf>
    <xf numFmtId="0" fontId="4" fillId="4" borderId="53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4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1" fontId="4" fillId="10" borderId="32" xfId="0" applyNumberFormat="1" applyFont="1" applyFill="1" applyBorder="1" applyAlignment="1">
      <alignment horizontal="center"/>
    </xf>
    <xf numFmtId="1" fontId="4" fillId="10" borderId="18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0" fillId="0" borderId="39" xfId="0" applyBorder="1" applyAlignment="1">
      <alignment horizontal="center" wrapText="1"/>
    </xf>
    <xf numFmtId="1" fontId="0" fillId="0" borderId="16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textRotation="90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7"/>
  <sheetViews>
    <sheetView zoomScale="90" zoomScaleNormal="90" workbookViewId="0">
      <selection activeCell="U27" sqref="U27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20" width="3.28515625" customWidth="1"/>
    <col min="21" max="21" width="3.85546875" customWidth="1"/>
    <col min="22" max="22" width="4.7109375" customWidth="1"/>
    <col min="23" max="24" width="2.7109375" customWidth="1"/>
    <col min="25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1" ht="15">
      <c r="B1" s="1" t="s">
        <v>35</v>
      </c>
    </row>
    <row r="2" spans="1:61" ht="15.75" thickBot="1">
      <c r="B2" s="1" t="s">
        <v>52</v>
      </c>
      <c r="C2" s="2"/>
      <c r="D2" s="2" t="s">
        <v>112</v>
      </c>
    </row>
    <row r="3" spans="1:61" ht="64.5" customHeight="1">
      <c r="A3" s="327" t="s">
        <v>21</v>
      </c>
      <c r="B3" s="330" t="s">
        <v>0</v>
      </c>
      <c r="C3" s="321" t="s">
        <v>36</v>
      </c>
      <c r="D3" s="324" t="s">
        <v>37</v>
      </c>
      <c r="E3" s="20" t="s">
        <v>68</v>
      </c>
      <c r="F3" s="320" t="s">
        <v>22</v>
      </c>
      <c r="G3" s="320"/>
      <c r="H3" s="320"/>
      <c r="I3" s="16" t="s">
        <v>69</v>
      </c>
      <c r="J3" s="315" t="s">
        <v>23</v>
      </c>
      <c r="K3" s="315"/>
      <c r="L3" s="315"/>
      <c r="M3" s="315"/>
      <c r="N3" s="315" t="s">
        <v>24</v>
      </c>
      <c r="O3" s="315"/>
      <c r="P3" s="315"/>
      <c r="Q3" s="315"/>
      <c r="R3" s="3" t="s">
        <v>70</v>
      </c>
      <c r="S3" s="339" t="s">
        <v>25</v>
      </c>
      <c r="T3" s="340"/>
      <c r="U3" s="341"/>
      <c r="V3" s="259" t="s">
        <v>38</v>
      </c>
      <c r="W3" s="3" t="s">
        <v>71</v>
      </c>
      <c r="X3" s="315" t="s">
        <v>26</v>
      </c>
      <c r="Y3" s="315"/>
      <c r="Z3" s="315"/>
      <c r="AA3" s="315"/>
      <c r="AB3" s="3" t="s">
        <v>72</v>
      </c>
      <c r="AC3" s="315" t="s">
        <v>27</v>
      </c>
      <c r="AD3" s="315"/>
      <c r="AE3" s="315"/>
      <c r="AF3" s="3" t="s">
        <v>73</v>
      </c>
      <c r="AG3" s="315" t="s">
        <v>28</v>
      </c>
      <c r="AH3" s="315"/>
      <c r="AI3" s="315"/>
      <c r="AJ3" s="3" t="s">
        <v>39</v>
      </c>
      <c r="AK3" s="315" t="s">
        <v>29</v>
      </c>
      <c r="AL3" s="315"/>
      <c r="AM3" s="315"/>
      <c r="AN3" s="3" t="s">
        <v>40</v>
      </c>
      <c r="AO3" s="315" t="s">
        <v>30</v>
      </c>
      <c r="AP3" s="315"/>
      <c r="AQ3" s="315"/>
      <c r="AR3" s="315"/>
      <c r="AS3" s="3" t="s">
        <v>41</v>
      </c>
      <c r="AT3" s="315" t="s">
        <v>31</v>
      </c>
      <c r="AU3" s="315"/>
      <c r="AV3" s="315"/>
      <c r="AW3" s="315"/>
      <c r="AX3" s="259" t="s">
        <v>38</v>
      </c>
      <c r="AY3" s="3" t="s">
        <v>42</v>
      </c>
      <c r="AZ3" s="315" t="s">
        <v>32</v>
      </c>
      <c r="BA3" s="315"/>
      <c r="BB3" s="315"/>
      <c r="BC3" s="315"/>
      <c r="BD3" s="315" t="s">
        <v>33</v>
      </c>
      <c r="BE3" s="315"/>
      <c r="BF3" s="315"/>
      <c r="BG3" s="315"/>
      <c r="BH3" s="26" t="s">
        <v>43</v>
      </c>
      <c r="BI3" s="333" t="s">
        <v>44</v>
      </c>
    </row>
    <row r="4" spans="1:61">
      <c r="A4" s="328"/>
      <c r="B4" s="331"/>
      <c r="C4" s="322"/>
      <c r="D4" s="325"/>
      <c r="E4" s="336" t="s">
        <v>45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8"/>
      <c r="BI4" s="334"/>
    </row>
    <row r="5" spans="1:61">
      <c r="A5" s="328"/>
      <c r="B5" s="331"/>
      <c r="C5" s="322"/>
      <c r="D5" s="325"/>
      <c r="E5" s="21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/>
      <c r="T5" s="17"/>
      <c r="U5" s="17"/>
      <c r="V5" s="22"/>
      <c r="W5" s="17"/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17"/>
      <c r="AX5" s="22"/>
      <c r="AY5" s="17">
        <v>26</v>
      </c>
      <c r="AZ5" s="17">
        <v>27</v>
      </c>
      <c r="BA5" s="17">
        <v>28</v>
      </c>
      <c r="BB5" s="17">
        <v>29</v>
      </c>
      <c r="BC5" s="17">
        <v>30</v>
      </c>
      <c r="BD5" s="17">
        <v>31</v>
      </c>
      <c r="BE5" s="17">
        <v>32</v>
      </c>
      <c r="BF5" s="17">
        <v>33</v>
      </c>
      <c r="BG5" s="17">
        <v>34</v>
      </c>
      <c r="BH5" s="18">
        <v>35</v>
      </c>
      <c r="BI5" s="334"/>
    </row>
    <row r="6" spans="1:61">
      <c r="A6" s="328"/>
      <c r="B6" s="331"/>
      <c r="C6" s="322"/>
      <c r="D6" s="325"/>
      <c r="E6" s="336" t="s">
        <v>46</v>
      </c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8"/>
      <c r="BI6" s="334"/>
    </row>
    <row r="7" spans="1:61" ht="13.5" thickBot="1">
      <c r="A7" s="329"/>
      <c r="B7" s="332"/>
      <c r="C7" s="323"/>
      <c r="D7" s="326"/>
      <c r="E7" s="23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4"/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8"/>
      <c r="AX7" s="24"/>
      <c r="AY7" s="8">
        <v>44</v>
      </c>
      <c r="AZ7" s="8">
        <v>45</v>
      </c>
      <c r="BA7" s="8">
        <v>46</v>
      </c>
      <c r="BB7" s="8">
        <v>47</v>
      </c>
      <c r="BC7" s="8">
        <v>48</v>
      </c>
      <c r="BD7" s="8">
        <v>49</v>
      </c>
      <c r="BE7" s="8">
        <v>50</v>
      </c>
      <c r="BF7" s="8">
        <v>51</v>
      </c>
      <c r="BG7" s="8">
        <v>52</v>
      </c>
      <c r="BH7" s="28">
        <v>53</v>
      </c>
      <c r="BI7" s="335"/>
    </row>
    <row r="8" spans="1:61" ht="12.75" customHeight="1" thickBot="1">
      <c r="A8" s="316" t="s">
        <v>163</v>
      </c>
      <c r="B8" s="202" t="s">
        <v>1</v>
      </c>
      <c r="C8" s="182" t="s">
        <v>47</v>
      </c>
      <c r="D8" s="183" t="s">
        <v>48</v>
      </c>
      <c r="E8" s="187">
        <f>SUM(E9:E11)</f>
        <v>6</v>
      </c>
      <c r="F8" s="166">
        <f t="shared" ref="F8:BI8" si="0">SUM(F9:F11)</f>
        <v>8</v>
      </c>
      <c r="G8" s="166">
        <f t="shared" si="0"/>
        <v>6</v>
      </c>
      <c r="H8" s="166">
        <f t="shared" si="0"/>
        <v>8</v>
      </c>
      <c r="I8" s="166">
        <f t="shared" si="0"/>
        <v>8</v>
      </c>
      <c r="J8" s="166">
        <f t="shared" si="0"/>
        <v>8</v>
      </c>
      <c r="K8" s="166">
        <f t="shared" si="0"/>
        <v>10</v>
      </c>
      <c r="L8" s="166">
        <f t="shared" si="0"/>
        <v>6</v>
      </c>
      <c r="M8" s="166">
        <f t="shared" si="0"/>
        <v>6</v>
      </c>
      <c r="N8" s="166">
        <f t="shared" si="0"/>
        <v>8</v>
      </c>
      <c r="O8" s="166">
        <f t="shared" si="0"/>
        <v>8</v>
      </c>
      <c r="P8" s="166">
        <f t="shared" si="0"/>
        <v>8</v>
      </c>
      <c r="Q8" s="166">
        <f t="shared" si="0"/>
        <v>6</v>
      </c>
      <c r="R8" s="166">
        <f t="shared" si="0"/>
        <v>8</v>
      </c>
      <c r="S8" s="166">
        <f t="shared" si="0"/>
        <v>8</v>
      </c>
      <c r="T8" s="166">
        <f t="shared" si="0"/>
        <v>0</v>
      </c>
      <c r="U8" s="166"/>
      <c r="V8" s="166">
        <f t="shared" si="0"/>
        <v>112</v>
      </c>
      <c r="W8" s="166"/>
      <c r="X8" s="166"/>
      <c r="Y8" s="166">
        <f t="shared" si="0"/>
        <v>2</v>
      </c>
      <c r="Z8" s="166">
        <f t="shared" si="0"/>
        <v>4</v>
      </c>
      <c r="AA8" s="166">
        <f t="shared" si="0"/>
        <v>4</v>
      </c>
      <c r="AB8" s="166">
        <f t="shared" si="0"/>
        <v>4</v>
      </c>
      <c r="AC8" s="166">
        <f t="shared" si="0"/>
        <v>4</v>
      </c>
      <c r="AD8" s="166">
        <f t="shared" si="0"/>
        <v>4</v>
      </c>
      <c r="AE8" s="166">
        <f t="shared" si="0"/>
        <v>4</v>
      </c>
      <c r="AF8" s="166">
        <f t="shared" si="0"/>
        <v>4</v>
      </c>
      <c r="AG8" s="166">
        <f t="shared" si="0"/>
        <v>4</v>
      </c>
      <c r="AH8" s="166">
        <f t="shared" si="0"/>
        <v>4</v>
      </c>
      <c r="AI8" s="166">
        <f t="shared" si="0"/>
        <v>4</v>
      </c>
      <c r="AJ8" s="166">
        <f t="shared" si="0"/>
        <v>4</v>
      </c>
      <c r="AK8" s="166">
        <f t="shared" si="0"/>
        <v>4</v>
      </c>
      <c r="AL8" s="166">
        <f t="shared" si="0"/>
        <v>4</v>
      </c>
      <c r="AM8" s="166">
        <f t="shared" si="0"/>
        <v>4</v>
      </c>
      <c r="AN8" s="166">
        <f t="shared" si="0"/>
        <v>4</v>
      </c>
      <c r="AO8" s="166">
        <f t="shared" si="0"/>
        <v>2</v>
      </c>
      <c r="AP8" s="166"/>
      <c r="AQ8" s="166"/>
      <c r="AR8" s="166"/>
      <c r="AS8" s="166"/>
      <c r="AT8" s="166"/>
      <c r="AU8" s="166"/>
      <c r="AV8" s="166"/>
      <c r="AW8" s="166"/>
      <c r="AX8" s="166">
        <f t="shared" si="0"/>
        <v>64</v>
      </c>
      <c r="AY8" s="166"/>
      <c r="AZ8" s="166"/>
      <c r="BA8" s="166"/>
      <c r="BB8" s="166"/>
      <c r="BC8" s="166"/>
      <c r="BD8" s="166"/>
      <c r="BE8" s="166"/>
      <c r="BF8" s="166"/>
      <c r="BG8" s="166"/>
      <c r="BH8" s="208"/>
      <c r="BI8" s="230">
        <f t="shared" si="0"/>
        <v>176</v>
      </c>
    </row>
    <row r="9" spans="1:61" ht="13.5" thickBot="1">
      <c r="A9" s="317"/>
      <c r="B9" s="175" t="s">
        <v>2</v>
      </c>
      <c r="C9" s="115" t="s">
        <v>3</v>
      </c>
      <c r="D9" s="116" t="s">
        <v>48</v>
      </c>
      <c r="E9" s="118">
        <v>2</v>
      </c>
      <c r="F9" s="118">
        <v>4</v>
      </c>
      <c r="G9" s="118">
        <v>2</v>
      </c>
      <c r="H9" s="118">
        <v>4</v>
      </c>
      <c r="I9" s="118">
        <v>4</v>
      </c>
      <c r="J9" s="118">
        <v>4</v>
      </c>
      <c r="K9" s="118">
        <v>4</v>
      </c>
      <c r="L9" s="118">
        <v>2</v>
      </c>
      <c r="M9" s="118">
        <v>2</v>
      </c>
      <c r="N9" s="118">
        <v>4</v>
      </c>
      <c r="O9" s="118">
        <v>2</v>
      </c>
      <c r="P9" s="118">
        <v>4</v>
      </c>
      <c r="Q9" s="118">
        <v>2</v>
      </c>
      <c r="R9" s="118">
        <v>4</v>
      </c>
      <c r="S9" s="118">
        <v>4</v>
      </c>
      <c r="T9" s="34"/>
      <c r="U9" s="166" t="s">
        <v>172</v>
      </c>
      <c r="V9" s="52">
        <f>SUM(E9:U9)</f>
        <v>48</v>
      </c>
      <c r="W9" s="122"/>
      <c r="X9" s="122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373"/>
      <c r="AP9" s="34"/>
      <c r="AQ9" s="34"/>
      <c r="AR9" s="123"/>
      <c r="AS9" s="123"/>
      <c r="AT9" s="123"/>
      <c r="AU9" s="123"/>
      <c r="AV9" s="123"/>
      <c r="AW9" s="36"/>
      <c r="AX9" s="191">
        <f t="shared" ref="AX9:AX22" si="1">SUM(Y9:AU9)</f>
        <v>0</v>
      </c>
      <c r="AY9" s="124"/>
      <c r="AZ9" s="124"/>
      <c r="BA9" s="124"/>
      <c r="BB9" s="124"/>
      <c r="BC9" s="124"/>
      <c r="BD9" s="124"/>
      <c r="BE9" s="124"/>
      <c r="BF9" s="124"/>
      <c r="BG9" s="124"/>
      <c r="BH9" s="127"/>
      <c r="BI9" s="232">
        <f>SUM(E9:T9,Y9:AU9)</f>
        <v>48</v>
      </c>
    </row>
    <row r="10" spans="1:61" ht="12.75" customHeight="1" thickBot="1">
      <c r="A10" s="317"/>
      <c r="B10" s="176" t="s">
        <v>4</v>
      </c>
      <c r="C10" s="41" t="s">
        <v>104</v>
      </c>
      <c r="D10" s="9" t="s">
        <v>48</v>
      </c>
      <c r="E10" s="30">
        <v>2</v>
      </c>
      <c r="F10" s="31">
        <v>2</v>
      </c>
      <c r="G10" s="31">
        <v>2</v>
      </c>
      <c r="H10" s="31">
        <v>2</v>
      </c>
      <c r="I10" s="31">
        <v>2</v>
      </c>
      <c r="J10" s="31">
        <v>2</v>
      </c>
      <c r="K10" s="31">
        <v>4</v>
      </c>
      <c r="L10" s="31">
        <v>2</v>
      </c>
      <c r="M10" s="31">
        <v>2</v>
      </c>
      <c r="N10" s="31">
        <v>2</v>
      </c>
      <c r="O10" s="31">
        <v>2</v>
      </c>
      <c r="P10" s="31">
        <v>2</v>
      </c>
      <c r="Q10" s="31">
        <v>2</v>
      </c>
      <c r="R10" s="31">
        <v>2</v>
      </c>
      <c r="S10" s="31">
        <v>2</v>
      </c>
      <c r="T10" s="34"/>
      <c r="U10" s="166" t="s">
        <v>173</v>
      </c>
      <c r="V10" s="33">
        <f>SUM(E10:T10)</f>
        <v>32</v>
      </c>
      <c r="W10" s="35"/>
      <c r="X10" s="35"/>
      <c r="Y10" s="126">
        <v>0</v>
      </c>
      <c r="Z10" s="31">
        <v>2</v>
      </c>
      <c r="AA10" s="31">
        <v>2</v>
      </c>
      <c r="AB10" s="31">
        <v>2</v>
      </c>
      <c r="AC10" s="31">
        <v>2</v>
      </c>
      <c r="AD10" s="31">
        <v>2</v>
      </c>
      <c r="AE10" s="31">
        <v>2</v>
      </c>
      <c r="AF10" s="31">
        <v>2</v>
      </c>
      <c r="AG10" s="31">
        <v>2</v>
      </c>
      <c r="AH10" s="31">
        <v>2</v>
      </c>
      <c r="AI10" s="31">
        <v>2</v>
      </c>
      <c r="AJ10" s="31">
        <v>2</v>
      </c>
      <c r="AK10" s="31">
        <v>2</v>
      </c>
      <c r="AL10" s="31">
        <v>2</v>
      </c>
      <c r="AM10" s="31">
        <v>2</v>
      </c>
      <c r="AN10" s="31">
        <v>2</v>
      </c>
      <c r="AO10" s="373">
        <v>2</v>
      </c>
      <c r="AP10" s="34"/>
      <c r="AQ10" s="34"/>
      <c r="AR10" s="34"/>
      <c r="AS10" s="34"/>
      <c r="AT10" s="34"/>
      <c r="AU10" s="34"/>
      <c r="AV10" s="34"/>
      <c r="AW10" s="32" t="s">
        <v>173</v>
      </c>
      <c r="AX10" s="98">
        <f>SUM(Y10:AQ10)</f>
        <v>32</v>
      </c>
      <c r="AY10" s="29"/>
      <c r="AZ10" s="29"/>
      <c r="BA10" s="29"/>
      <c r="BB10" s="29"/>
      <c r="BC10" s="29"/>
      <c r="BD10" s="29"/>
      <c r="BE10" s="29"/>
      <c r="BF10" s="29"/>
      <c r="BG10" s="29"/>
      <c r="BH10" s="128"/>
      <c r="BI10" s="233">
        <f>SUM(V10,AX10)</f>
        <v>64</v>
      </c>
    </row>
    <row r="11" spans="1:61" ht="13.5" thickBot="1">
      <c r="A11" s="317"/>
      <c r="B11" s="203" t="s">
        <v>5</v>
      </c>
      <c r="C11" s="91" t="s">
        <v>6</v>
      </c>
      <c r="D11" s="40" t="s">
        <v>48</v>
      </c>
      <c r="E11" s="42">
        <v>2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2</v>
      </c>
      <c r="M11" s="39">
        <v>2</v>
      </c>
      <c r="N11" s="39">
        <v>2</v>
      </c>
      <c r="O11" s="39">
        <v>4</v>
      </c>
      <c r="P11" s="39">
        <v>2</v>
      </c>
      <c r="Q11" s="39">
        <v>2</v>
      </c>
      <c r="R11" s="39">
        <v>2</v>
      </c>
      <c r="S11" s="39">
        <v>2</v>
      </c>
      <c r="T11" s="34"/>
      <c r="U11" s="166" t="s">
        <v>174</v>
      </c>
      <c r="V11" s="147">
        <f>SUM(E11:T11)</f>
        <v>32</v>
      </c>
      <c r="W11" s="119"/>
      <c r="X11" s="119"/>
      <c r="Y11" s="192">
        <v>2</v>
      </c>
      <c r="Z11" s="39">
        <v>2</v>
      </c>
      <c r="AA11" s="39">
        <v>2</v>
      </c>
      <c r="AB11" s="39">
        <v>2</v>
      </c>
      <c r="AC11" s="39">
        <v>2</v>
      </c>
      <c r="AD11" s="39">
        <v>2</v>
      </c>
      <c r="AE11" s="39">
        <v>2</v>
      </c>
      <c r="AF11" s="39">
        <v>2</v>
      </c>
      <c r="AG11" s="39">
        <v>2</v>
      </c>
      <c r="AH11" s="39">
        <v>2</v>
      </c>
      <c r="AI11" s="39">
        <v>2</v>
      </c>
      <c r="AJ11" s="39">
        <v>2</v>
      </c>
      <c r="AK11" s="39">
        <v>2</v>
      </c>
      <c r="AL11" s="39">
        <v>2</v>
      </c>
      <c r="AM11" s="39">
        <v>2</v>
      </c>
      <c r="AN11" s="39">
        <v>2</v>
      </c>
      <c r="AO11" s="373">
        <v>0</v>
      </c>
      <c r="AP11" s="34"/>
      <c r="AQ11" s="34"/>
      <c r="AR11" s="131"/>
      <c r="AS11" s="131"/>
      <c r="AT11" s="131"/>
      <c r="AU11" s="131"/>
      <c r="AV11" s="131"/>
      <c r="AW11" s="120" t="s">
        <v>172</v>
      </c>
      <c r="AX11" s="193">
        <f>SUM(Y11:AU11)</f>
        <v>32</v>
      </c>
      <c r="AY11" s="121"/>
      <c r="AZ11" s="121"/>
      <c r="BA11" s="121"/>
      <c r="BB11" s="121"/>
      <c r="BC11" s="121"/>
      <c r="BD11" s="121"/>
      <c r="BE11" s="121"/>
      <c r="BF11" s="121"/>
      <c r="BG11" s="121"/>
      <c r="BH11" s="194"/>
      <c r="BI11" s="234">
        <f>SUM(E11:T11,Y11:AU11)</f>
        <v>64</v>
      </c>
    </row>
    <row r="12" spans="1:61" ht="24" customHeight="1" thickBot="1">
      <c r="A12" s="317"/>
      <c r="B12" s="202" t="s">
        <v>7</v>
      </c>
      <c r="C12" s="185" t="s">
        <v>8</v>
      </c>
      <c r="D12" s="183" t="s">
        <v>48</v>
      </c>
      <c r="E12" s="187">
        <f t="shared" ref="E12:T12" si="2">SUM(E13:E14)</f>
        <v>6</v>
      </c>
      <c r="F12" s="166">
        <f t="shared" si="2"/>
        <v>4</v>
      </c>
      <c r="G12" s="166">
        <f t="shared" si="2"/>
        <v>8</v>
      </c>
      <c r="H12" s="166">
        <f t="shared" si="2"/>
        <v>4</v>
      </c>
      <c r="I12" s="166">
        <f t="shared" si="2"/>
        <v>6</v>
      </c>
      <c r="J12" s="166">
        <f t="shared" si="2"/>
        <v>6</v>
      </c>
      <c r="K12" s="166">
        <f t="shared" si="2"/>
        <v>6</v>
      </c>
      <c r="L12" s="166">
        <f t="shared" si="2"/>
        <v>4</v>
      </c>
      <c r="M12" s="166">
        <f t="shared" si="2"/>
        <v>6</v>
      </c>
      <c r="N12" s="166">
        <f t="shared" si="2"/>
        <v>4</v>
      </c>
      <c r="O12" s="166">
        <f t="shared" si="2"/>
        <v>6</v>
      </c>
      <c r="P12" s="166">
        <f t="shared" si="2"/>
        <v>4</v>
      </c>
      <c r="Q12" s="166">
        <f t="shared" si="2"/>
        <v>6</v>
      </c>
      <c r="R12" s="166">
        <f t="shared" si="2"/>
        <v>4</v>
      </c>
      <c r="S12" s="166">
        <f t="shared" si="2"/>
        <v>6</v>
      </c>
      <c r="T12" s="166">
        <f t="shared" si="2"/>
        <v>0</v>
      </c>
      <c r="U12" s="166"/>
      <c r="V12" s="166">
        <f>SUM(V13:V14)</f>
        <v>80</v>
      </c>
      <c r="W12" s="166"/>
      <c r="X12" s="166"/>
      <c r="Y12" s="166">
        <f>SUM(Y13:Y15)</f>
        <v>4</v>
      </c>
      <c r="Z12" s="166">
        <f t="shared" ref="Z12:BI12" si="3">SUM(Z13:Z15)</f>
        <v>4</v>
      </c>
      <c r="AA12" s="166">
        <f t="shared" si="3"/>
        <v>4</v>
      </c>
      <c r="AB12" s="166">
        <f t="shared" si="3"/>
        <v>4</v>
      </c>
      <c r="AC12" s="166">
        <f t="shared" si="3"/>
        <v>4</v>
      </c>
      <c r="AD12" s="166">
        <f t="shared" si="3"/>
        <v>4</v>
      </c>
      <c r="AE12" s="166">
        <f t="shared" si="3"/>
        <v>4</v>
      </c>
      <c r="AF12" s="166">
        <f t="shared" si="3"/>
        <v>4</v>
      </c>
      <c r="AG12" s="166">
        <f t="shared" si="3"/>
        <v>6</v>
      </c>
      <c r="AH12" s="166">
        <f t="shared" si="3"/>
        <v>4</v>
      </c>
      <c r="AI12" s="166">
        <f t="shared" si="3"/>
        <v>4</v>
      </c>
      <c r="AJ12" s="166">
        <f t="shared" si="3"/>
        <v>4</v>
      </c>
      <c r="AK12" s="166">
        <f t="shared" si="3"/>
        <v>4</v>
      </c>
      <c r="AL12" s="166">
        <f t="shared" si="3"/>
        <v>4</v>
      </c>
      <c r="AM12" s="166">
        <f t="shared" si="3"/>
        <v>4</v>
      </c>
      <c r="AN12" s="166">
        <f t="shared" si="3"/>
        <v>4</v>
      </c>
      <c r="AO12" s="166">
        <f t="shared" si="3"/>
        <v>2</v>
      </c>
      <c r="AP12" s="166"/>
      <c r="AQ12" s="166"/>
      <c r="AR12" s="166"/>
      <c r="AS12" s="166"/>
      <c r="AT12" s="166"/>
      <c r="AU12" s="166"/>
      <c r="AV12" s="166"/>
      <c r="AW12" s="166"/>
      <c r="AX12" s="166">
        <f t="shared" si="3"/>
        <v>68</v>
      </c>
      <c r="AY12" s="166"/>
      <c r="AZ12" s="166"/>
      <c r="BA12" s="166"/>
      <c r="BB12" s="166"/>
      <c r="BC12" s="166"/>
      <c r="BD12" s="166"/>
      <c r="BE12" s="166"/>
      <c r="BF12" s="166"/>
      <c r="BG12" s="166"/>
      <c r="BH12" s="208"/>
      <c r="BI12" s="230">
        <f t="shared" si="3"/>
        <v>148</v>
      </c>
    </row>
    <row r="13" spans="1:61" ht="13.5" customHeight="1" thickBot="1">
      <c r="A13" s="317"/>
      <c r="B13" s="249" t="s">
        <v>114</v>
      </c>
      <c r="C13" s="172" t="s">
        <v>115</v>
      </c>
      <c r="D13" s="117" t="s">
        <v>48</v>
      </c>
      <c r="E13" s="125">
        <v>4</v>
      </c>
      <c r="F13" s="118">
        <v>2</v>
      </c>
      <c r="G13" s="118">
        <v>4</v>
      </c>
      <c r="H13" s="118">
        <v>2</v>
      </c>
      <c r="I13" s="118">
        <v>4</v>
      </c>
      <c r="J13" s="118">
        <v>4</v>
      </c>
      <c r="K13" s="118">
        <v>4</v>
      </c>
      <c r="L13" s="118">
        <v>2</v>
      </c>
      <c r="M13" s="118">
        <v>4</v>
      </c>
      <c r="N13" s="118">
        <v>2</v>
      </c>
      <c r="O13" s="118">
        <v>4</v>
      </c>
      <c r="P13" s="118">
        <v>2</v>
      </c>
      <c r="Q13" s="118">
        <v>4</v>
      </c>
      <c r="R13" s="118">
        <v>2</v>
      </c>
      <c r="S13" s="118">
        <v>4</v>
      </c>
      <c r="T13" s="34"/>
      <c r="U13" s="166" t="s">
        <v>175</v>
      </c>
      <c r="V13" s="52">
        <f>SUM(E13:T13)</f>
        <v>48</v>
      </c>
      <c r="W13" s="122"/>
      <c r="X13" s="122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372"/>
      <c r="AP13" s="123"/>
      <c r="AQ13" s="123"/>
      <c r="AR13" s="123"/>
      <c r="AS13" s="123"/>
      <c r="AT13" s="123"/>
      <c r="AU13" s="123"/>
      <c r="AV13" s="123"/>
      <c r="AW13" s="36"/>
      <c r="AX13" s="191">
        <f t="shared" si="1"/>
        <v>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7"/>
      <c r="BI13" s="232">
        <f>SUM(E13:T13,Y13:AU13)</f>
        <v>48</v>
      </c>
    </row>
    <row r="14" spans="1:61" ht="12.75" customHeight="1" thickBot="1">
      <c r="A14" s="317"/>
      <c r="B14" s="250" t="s">
        <v>105</v>
      </c>
      <c r="C14" s="41" t="s">
        <v>106</v>
      </c>
      <c r="D14" s="184" t="s">
        <v>48</v>
      </c>
      <c r="E14" s="30">
        <v>2</v>
      </c>
      <c r="F14" s="31">
        <v>2</v>
      </c>
      <c r="G14" s="31">
        <v>4</v>
      </c>
      <c r="H14" s="31">
        <v>2</v>
      </c>
      <c r="I14" s="31">
        <v>2</v>
      </c>
      <c r="J14" s="31">
        <v>2</v>
      </c>
      <c r="K14" s="31">
        <v>2</v>
      </c>
      <c r="L14" s="31">
        <v>2</v>
      </c>
      <c r="M14" s="31">
        <v>2</v>
      </c>
      <c r="N14" s="31">
        <v>2</v>
      </c>
      <c r="O14" s="31">
        <v>2</v>
      </c>
      <c r="P14" s="31">
        <v>2</v>
      </c>
      <c r="Q14" s="31">
        <v>2</v>
      </c>
      <c r="R14" s="31">
        <v>2</v>
      </c>
      <c r="S14" s="31">
        <v>2</v>
      </c>
      <c r="T14" s="34"/>
      <c r="U14" s="166" t="s">
        <v>173</v>
      </c>
      <c r="V14" s="33">
        <f>SUM(E14:T14)</f>
        <v>32</v>
      </c>
      <c r="W14" s="35"/>
      <c r="X14" s="35"/>
      <c r="Y14" s="126">
        <v>2</v>
      </c>
      <c r="Z14" s="31">
        <v>2</v>
      </c>
      <c r="AA14" s="31">
        <v>2</v>
      </c>
      <c r="AB14" s="31">
        <v>2</v>
      </c>
      <c r="AC14" s="31">
        <v>2</v>
      </c>
      <c r="AD14" s="31">
        <v>2</v>
      </c>
      <c r="AE14" s="31">
        <v>2</v>
      </c>
      <c r="AF14" s="31">
        <v>2</v>
      </c>
      <c r="AG14" s="31">
        <v>2</v>
      </c>
      <c r="AH14" s="31">
        <v>2</v>
      </c>
      <c r="AI14" s="31">
        <v>2</v>
      </c>
      <c r="AJ14" s="31">
        <v>2</v>
      </c>
      <c r="AK14" s="31">
        <v>2</v>
      </c>
      <c r="AL14" s="31">
        <v>2</v>
      </c>
      <c r="AM14" s="31">
        <v>2</v>
      </c>
      <c r="AN14" s="31">
        <v>2</v>
      </c>
      <c r="AO14" s="372">
        <v>0</v>
      </c>
      <c r="AP14" s="123"/>
      <c r="AQ14" s="123"/>
      <c r="AR14" s="34"/>
      <c r="AS14" s="34"/>
      <c r="AT14" s="34"/>
      <c r="AU14" s="34"/>
      <c r="AV14" s="34"/>
      <c r="AW14" s="32" t="s">
        <v>172</v>
      </c>
      <c r="AX14" s="98">
        <f>SUM(Y14:AQ14)</f>
        <v>32</v>
      </c>
      <c r="AY14" s="29"/>
      <c r="AZ14" s="29"/>
      <c r="BA14" s="29"/>
      <c r="BB14" s="29"/>
      <c r="BC14" s="29"/>
      <c r="BD14" s="29"/>
      <c r="BE14" s="29"/>
      <c r="BF14" s="29"/>
      <c r="BG14" s="29"/>
      <c r="BH14" s="128"/>
      <c r="BI14" s="233">
        <f>SUM(V14,AX14)</f>
        <v>64</v>
      </c>
    </row>
    <row r="15" spans="1:61" ht="13.5" customHeight="1" thickBot="1">
      <c r="A15" s="317"/>
      <c r="B15" s="251" t="s">
        <v>116</v>
      </c>
      <c r="C15" s="91" t="s">
        <v>117</v>
      </c>
      <c r="D15" s="40" t="s">
        <v>48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34"/>
      <c r="U15" s="166"/>
      <c r="V15" s="33">
        <f>SUM(E15:T15)</f>
        <v>0</v>
      </c>
      <c r="W15" s="246"/>
      <c r="X15" s="246"/>
      <c r="Y15" s="126">
        <v>2</v>
      </c>
      <c r="Z15" s="31">
        <v>2</v>
      </c>
      <c r="AA15" s="31">
        <v>2</v>
      </c>
      <c r="AB15" s="31">
        <v>2</v>
      </c>
      <c r="AC15" s="31">
        <v>2</v>
      </c>
      <c r="AD15" s="31">
        <v>2</v>
      </c>
      <c r="AE15" s="31">
        <v>2</v>
      </c>
      <c r="AF15" s="31">
        <v>2</v>
      </c>
      <c r="AG15" s="31">
        <v>4</v>
      </c>
      <c r="AH15" s="31">
        <v>2</v>
      </c>
      <c r="AI15" s="31">
        <v>2</v>
      </c>
      <c r="AJ15" s="31">
        <v>2</v>
      </c>
      <c r="AK15" s="31">
        <v>2</v>
      </c>
      <c r="AL15" s="31">
        <v>2</v>
      </c>
      <c r="AM15" s="31">
        <v>2</v>
      </c>
      <c r="AN15" s="31">
        <v>2</v>
      </c>
      <c r="AO15" s="372">
        <v>2</v>
      </c>
      <c r="AP15" s="123"/>
      <c r="AQ15" s="123"/>
      <c r="AR15" s="34"/>
      <c r="AS15" s="34"/>
      <c r="AT15" s="34"/>
      <c r="AU15" s="34"/>
      <c r="AV15" s="34"/>
      <c r="AW15" s="32" t="s">
        <v>172</v>
      </c>
      <c r="AX15" s="98">
        <f>SUM(Y15:AQ15)</f>
        <v>36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128"/>
      <c r="BI15" s="233">
        <f>SUM(V15,AX15)</f>
        <v>36</v>
      </c>
    </row>
    <row r="16" spans="1:61" ht="27" customHeight="1" thickBot="1">
      <c r="A16" s="317"/>
      <c r="B16" s="247" t="s">
        <v>107</v>
      </c>
      <c r="C16" s="252" t="s">
        <v>97</v>
      </c>
      <c r="D16" s="248" t="s">
        <v>48</v>
      </c>
      <c r="E16" s="186">
        <f t="shared" ref="E16:T16" si="4">SUM(E17:E22)</f>
        <v>18</v>
      </c>
      <c r="F16" s="186">
        <f t="shared" si="4"/>
        <v>20</v>
      </c>
      <c r="G16" s="186">
        <f t="shared" si="4"/>
        <v>18</v>
      </c>
      <c r="H16" s="186">
        <f t="shared" si="4"/>
        <v>16</v>
      </c>
      <c r="I16" s="186">
        <f t="shared" si="4"/>
        <v>16</v>
      </c>
      <c r="J16" s="186">
        <f t="shared" si="4"/>
        <v>14</v>
      </c>
      <c r="K16" s="186">
        <f t="shared" si="4"/>
        <v>14</v>
      </c>
      <c r="L16" s="186">
        <f t="shared" si="4"/>
        <v>20</v>
      </c>
      <c r="M16" s="186">
        <f t="shared" si="4"/>
        <v>18</v>
      </c>
      <c r="N16" s="186">
        <f t="shared" si="4"/>
        <v>16</v>
      </c>
      <c r="O16" s="186">
        <f t="shared" si="4"/>
        <v>16</v>
      </c>
      <c r="P16" s="186">
        <f t="shared" si="4"/>
        <v>18</v>
      </c>
      <c r="Q16" s="186">
        <f t="shared" si="4"/>
        <v>16</v>
      </c>
      <c r="R16" s="186">
        <f t="shared" si="4"/>
        <v>16</v>
      </c>
      <c r="S16" s="186">
        <f t="shared" si="4"/>
        <v>16</v>
      </c>
      <c r="T16" s="186">
        <f t="shared" si="4"/>
        <v>0</v>
      </c>
      <c r="U16" s="186"/>
      <c r="V16" s="186">
        <f>SUM(V17:V22)</f>
        <v>252</v>
      </c>
      <c r="W16" s="186"/>
      <c r="X16" s="186"/>
      <c r="Y16" s="186">
        <f>SUM(Y17:Y22)</f>
        <v>20</v>
      </c>
      <c r="Z16" s="186">
        <f t="shared" ref="Z16:AO16" si="5">SUM(Z17:Z22)</f>
        <v>16</v>
      </c>
      <c r="AA16" s="186">
        <f t="shared" si="5"/>
        <v>18</v>
      </c>
      <c r="AB16" s="186">
        <f t="shared" si="5"/>
        <v>18</v>
      </c>
      <c r="AC16" s="186">
        <f t="shared" si="5"/>
        <v>20</v>
      </c>
      <c r="AD16" s="186">
        <f t="shared" si="5"/>
        <v>18</v>
      </c>
      <c r="AE16" s="186">
        <f t="shared" si="5"/>
        <v>20</v>
      </c>
      <c r="AF16" s="186">
        <f t="shared" si="5"/>
        <v>16</v>
      </c>
      <c r="AG16" s="186">
        <f t="shared" si="5"/>
        <v>18</v>
      </c>
      <c r="AH16" s="186">
        <f t="shared" si="5"/>
        <v>16</v>
      </c>
      <c r="AI16" s="186">
        <f t="shared" si="5"/>
        <v>16</v>
      </c>
      <c r="AJ16" s="186">
        <f t="shared" si="5"/>
        <v>18</v>
      </c>
      <c r="AK16" s="186">
        <f t="shared" si="5"/>
        <v>18</v>
      </c>
      <c r="AL16" s="186">
        <f t="shared" si="5"/>
        <v>16</v>
      </c>
      <c r="AM16" s="186">
        <f t="shared" si="5"/>
        <v>18</v>
      </c>
      <c r="AN16" s="186">
        <f t="shared" si="5"/>
        <v>20</v>
      </c>
      <c r="AO16" s="186">
        <f t="shared" si="5"/>
        <v>20</v>
      </c>
      <c r="AP16" s="186"/>
      <c r="AQ16" s="186"/>
      <c r="AR16" s="186"/>
      <c r="AS16" s="186"/>
      <c r="AT16" s="186"/>
      <c r="AU16" s="186"/>
      <c r="AV16" s="186"/>
      <c r="AW16" s="186"/>
      <c r="AX16" s="186">
        <f>SUM(AX17:AX22)</f>
        <v>306</v>
      </c>
      <c r="AY16" s="186"/>
      <c r="AZ16" s="186"/>
      <c r="BA16" s="186"/>
      <c r="BB16" s="186"/>
      <c r="BC16" s="186"/>
      <c r="BD16" s="186"/>
      <c r="BE16" s="186"/>
      <c r="BF16" s="186"/>
      <c r="BG16" s="186"/>
      <c r="BH16" s="207"/>
      <c r="BI16" s="230">
        <f>SUM(BI17:BI22)</f>
        <v>558</v>
      </c>
    </row>
    <row r="17" spans="1:61" ht="16.5" customHeight="1" thickBot="1">
      <c r="A17" s="317"/>
      <c r="B17" s="175" t="s">
        <v>10</v>
      </c>
      <c r="C17" s="253" t="s">
        <v>98</v>
      </c>
      <c r="D17" s="116" t="s">
        <v>48</v>
      </c>
      <c r="E17" s="30">
        <v>2</v>
      </c>
      <c r="F17" s="31">
        <v>4</v>
      </c>
      <c r="G17" s="31">
        <v>2</v>
      </c>
      <c r="H17" s="31">
        <v>2</v>
      </c>
      <c r="I17" s="31">
        <v>2</v>
      </c>
      <c r="J17" s="31">
        <v>2</v>
      </c>
      <c r="K17" s="31">
        <v>2</v>
      </c>
      <c r="L17" s="31">
        <v>2</v>
      </c>
      <c r="M17" s="31">
        <v>2</v>
      </c>
      <c r="N17" s="31">
        <v>2</v>
      </c>
      <c r="O17" s="31">
        <v>2</v>
      </c>
      <c r="P17" s="31">
        <v>2</v>
      </c>
      <c r="Q17" s="31">
        <v>2</v>
      </c>
      <c r="R17" s="31">
        <v>2</v>
      </c>
      <c r="S17" s="31">
        <v>2</v>
      </c>
      <c r="T17" s="123"/>
      <c r="U17" s="186" t="s">
        <v>173</v>
      </c>
      <c r="V17" s="33">
        <f>SUM(E17:T17)</f>
        <v>32</v>
      </c>
      <c r="W17" s="195"/>
      <c r="X17" s="195"/>
      <c r="Y17" s="30">
        <v>4</v>
      </c>
      <c r="Z17" s="31">
        <v>4</v>
      </c>
      <c r="AA17" s="31">
        <v>4</v>
      </c>
      <c r="AB17" s="31">
        <v>2</v>
      </c>
      <c r="AC17" s="31">
        <v>2</v>
      </c>
      <c r="AD17" s="31">
        <v>4</v>
      </c>
      <c r="AE17" s="31">
        <v>2</v>
      </c>
      <c r="AF17" s="31">
        <v>2</v>
      </c>
      <c r="AG17" s="31">
        <v>2</v>
      </c>
      <c r="AH17" s="31">
        <v>2</v>
      </c>
      <c r="AI17" s="31">
        <v>2</v>
      </c>
      <c r="AJ17" s="31">
        <v>2</v>
      </c>
      <c r="AK17" s="31">
        <v>4</v>
      </c>
      <c r="AL17" s="31">
        <v>2</v>
      </c>
      <c r="AM17" s="31">
        <v>2</v>
      </c>
      <c r="AN17" s="31">
        <v>4</v>
      </c>
      <c r="AO17" s="373">
        <v>4</v>
      </c>
      <c r="AP17" s="34"/>
      <c r="AQ17" s="34"/>
      <c r="AR17" s="123"/>
      <c r="AS17" s="123"/>
      <c r="AT17" s="123"/>
      <c r="AU17" s="123"/>
      <c r="AV17" s="123"/>
      <c r="AW17" s="36" t="s">
        <v>175</v>
      </c>
      <c r="AX17" s="98">
        <f t="shared" si="1"/>
        <v>48</v>
      </c>
      <c r="AY17" s="195"/>
      <c r="AZ17" s="195"/>
      <c r="BA17" s="195"/>
      <c r="BB17" s="195"/>
      <c r="BC17" s="195"/>
      <c r="BD17" s="195"/>
      <c r="BE17" s="195"/>
      <c r="BF17" s="195"/>
      <c r="BG17" s="195"/>
      <c r="BH17" s="197"/>
      <c r="BI17" s="232">
        <f>SUM(E17:T17,Y17:AU17)</f>
        <v>80</v>
      </c>
    </row>
    <row r="18" spans="1:61" ht="24.75" customHeight="1" thickBot="1">
      <c r="A18" s="317"/>
      <c r="B18" s="176" t="s">
        <v>83</v>
      </c>
      <c r="C18" s="104" t="s">
        <v>118</v>
      </c>
      <c r="D18" s="9" t="s">
        <v>48</v>
      </c>
      <c r="E18" s="30">
        <v>2</v>
      </c>
      <c r="F18" s="31">
        <v>2</v>
      </c>
      <c r="G18" s="31">
        <v>4</v>
      </c>
      <c r="H18" s="31">
        <v>4</v>
      </c>
      <c r="I18" s="31">
        <v>2</v>
      </c>
      <c r="J18" s="31">
        <v>2</v>
      </c>
      <c r="K18" s="31">
        <v>2</v>
      </c>
      <c r="L18" s="31">
        <v>2</v>
      </c>
      <c r="M18" s="31">
        <v>4</v>
      </c>
      <c r="N18" s="31">
        <v>2</v>
      </c>
      <c r="O18" s="31">
        <v>2</v>
      </c>
      <c r="P18" s="31">
        <v>4</v>
      </c>
      <c r="Q18" s="31">
        <v>2</v>
      </c>
      <c r="R18" s="31">
        <v>2</v>
      </c>
      <c r="S18" s="31">
        <v>2</v>
      </c>
      <c r="T18" s="123"/>
      <c r="U18" s="186" t="s">
        <v>173</v>
      </c>
      <c r="V18" s="33">
        <f>SUM(E18:U18)</f>
        <v>38</v>
      </c>
      <c r="W18" s="37"/>
      <c r="X18" s="37"/>
      <c r="Y18" s="30">
        <v>2</v>
      </c>
      <c r="Z18" s="31">
        <v>2</v>
      </c>
      <c r="AA18" s="31">
        <v>2</v>
      </c>
      <c r="AB18" s="31">
        <v>4</v>
      </c>
      <c r="AC18" s="31">
        <v>2</v>
      </c>
      <c r="AD18" s="31">
        <v>2</v>
      </c>
      <c r="AE18" s="31">
        <v>2</v>
      </c>
      <c r="AF18" s="31">
        <v>2</v>
      </c>
      <c r="AG18" s="31">
        <v>4</v>
      </c>
      <c r="AH18" s="31">
        <v>2</v>
      </c>
      <c r="AI18" s="31">
        <v>2</v>
      </c>
      <c r="AJ18" s="31">
        <v>2</v>
      </c>
      <c r="AK18" s="31">
        <v>2</v>
      </c>
      <c r="AL18" s="31">
        <v>2</v>
      </c>
      <c r="AM18" s="31">
        <v>2</v>
      </c>
      <c r="AN18" s="31">
        <v>2</v>
      </c>
      <c r="AO18" s="373">
        <v>2</v>
      </c>
      <c r="AP18" s="34"/>
      <c r="AQ18" s="34"/>
      <c r="AR18" s="34"/>
      <c r="AS18" s="34"/>
      <c r="AT18" s="34"/>
      <c r="AU18" s="34"/>
      <c r="AV18" s="34"/>
      <c r="AW18" s="32" t="s">
        <v>175</v>
      </c>
      <c r="AX18" s="98">
        <f t="shared" si="1"/>
        <v>38</v>
      </c>
      <c r="AY18" s="37"/>
      <c r="AZ18" s="37"/>
      <c r="BA18" s="37"/>
      <c r="BB18" s="37"/>
      <c r="BC18" s="37"/>
      <c r="BD18" s="37"/>
      <c r="BE18" s="37"/>
      <c r="BF18" s="37"/>
      <c r="BG18" s="37"/>
      <c r="BH18" s="130"/>
      <c r="BI18" s="235">
        <f>SUM(E18:T18,Y18:AU18)</f>
        <v>76</v>
      </c>
    </row>
    <row r="19" spans="1:61" ht="18" customHeight="1" thickBot="1">
      <c r="A19" s="317"/>
      <c r="B19" s="176" t="s">
        <v>11</v>
      </c>
      <c r="C19" s="41" t="s">
        <v>119</v>
      </c>
      <c r="D19" s="9" t="s">
        <v>48</v>
      </c>
      <c r="E19" s="30">
        <v>4</v>
      </c>
      <c r="F19" s="31">
        <v>4</v>
      </c>
      <c r="G19" s="31">
        <v>2</v>
      </c>
      <c r="H19" s="31">
        <v>4</v>
      </c>
      <c r="I19" s="31">
        <v>2</v>
      </c>
      <c r="J19" s="31">
        <v>2</v>
      </c>
      <c r="K19" s="31">
        <v>2</v>
      </c>
      <c r="L19" s="31">
        <v>4</v>
      </c>
      <c r="M19" s="31">
        <v>2</v>
      </c>
      <c r="N19" s="31">
        <v>2</v>
      </c>
      <c r="O19" s="31">
        <v>2</v>
      </c>
      <c r="P19" s="31">
        <v>2</v>
      </c>
      <c r="Q19" s="31">
        <v>2</v>
      </c>
      <c r="R19" s="31">
        <v>2</v>
      </c>
      <c r="S19" s="31">
        <v>2</v>
      </c>
      <c r="T19" s="123"/>
      <c r="U19" s="186" t="s">
        <v>172</v>
      </c>
      <c r="V19" s="33">
        <f>SUM(E19:U19)</f>
        <v>38</v>
      </c>
      <c r="W19" s="37"/>
      <c r="X19" s="37"/>
      <c r="Y19" s="30">
        <v>6</v>
      </c>
      <c r="Z19" s="31">
        <v>4</v>
      </c>
      <c r="AA19" s="31">
        <v>6</v>
      </c>
      <c r="AB19" s="31">
        <v>4</v>
      </c>
      <c r="AC19" s="31">
        <v>6</v>
      </c>
      <c r="AD19" s="31">
        <v>6</v>
      </c>
      <c r="AE19" s="31">
        <v>6</v>
      </c>
      <c r="AF19" s="31">
        <v>6</v>
      </c>
      <c r="AG19" s="31">
        <v>6</v>
      </c>
      <c r="AH19" s="31">
        <v>6</v>
      </c>
      <c r="AI19" s="31">
        <v>6</v>
      </c>
      <c r="AJ19" s="31">
        <v>6</v>
      </c>
      <c r="AK19" s="31">
        <v>6</v>
      </c>
      <c r="AL19" s="31">
        <v>6</v>
      </c>
      <c r="AM19" s="31">
        <v>6</v>
      </c>
      <c r="AN19" s="31">
        <v>6</v>
      </c>
      <c r="AO19" s="373">
        <v>8</v>
      </c>
      <c r="AP19" s="34"/>
      <c r="AQ19" s="34"/>
      <c r="AR19" s="34"/>
      <c r="AS19" s="34"/>
      <c r="AT19" s="34"/>
      <c r="AU19" s="34"/>
      <c r="AV19" s="34"/>
      <c r="AW19" s="32" t="s">
        <v>172</v>
      </c>
      <c r="AX19" s="98">
        <f t="shared" si="1"/>
        <v>100</v>
      </c>
      <c r="AY19" s="37"/>
      <c r="AZ19" s="37"/>
      <c r="BA19" s="37"/>
      <c r="BB19" s="37"/>
      <c r="BC19" s="37"/>
      <c r="BD19" s="37"/>
      <c r="BE19" s="37"/>
      <c r="BF19" s="37"/>
      <c r="BG19" s="37"/>
      <c r="BH19" s="130"/>
      <c r="BI19" s="235">
        <f>SUM(E19:T19,Y19:AU19)</f>
        <v>138</v>
      </c>
    </row>
    <row r="20" spans="1:61" ht="16.5" customHeight="1" thickBot="1">
      <c r="A20" s="317"/>
      <c r="B20" s="176" t="s">
        <v>12</v>
      </c>
      <c r="C20" s="104" t="s">
        <v>120</v>
      </c>
      <c r="D20" s="9" t="s">
        <v>48</v>
      </c>
      <c r="E20" s="30">
        <v>4</v>
      </c>
      <c r="F20" s="31">
        <v>4</v>
      </c>
      <c r="G20" s="31">
        <v>4</v>
      </c>
      <c r="H20" s="31">
        <v>2</v>
      </c>
      <c r="I20" s="31">
        <v>4</v>
      </c>
      <c r="J20" s="31">
        <v>4</v>
      </c>
      <c r="K20" s="31">
        <v>4</v>
      </c>
      <c r="L20" s="31">
        <v>4</v>
      </c>
      <c r="M20" s="31">
        <v>4</v>
      </c>
      <c r="N20" s="31">
        <v>4</v>
      </c>
      <c r="O20" s="31">
        <v>4</v>
      </c>
      <c r="P20" s="31">
        <v>2</v>
      </c>
      <c r="Q20" s="31">
        <v>4</v>
      </c>
      <c r="R20" s="31">
        <v>4</v>
      </c>
      <c r="S20" s="31">
        <v>4</v>
      </c>
      <c r="T20" s="123"/>
      <c r="U20" s="186" t="s">
        <v>173</v>
      </c>
      <c r="V20" s="33">
        <f>SUM(E20:U20)</f>
        <v>56</v>
      </c>
      <c r="W20" s="37"/>
      <c r="X20" s="37"/>
      <c r="Y20" s="118">
        <v>4</v>
      </c>
      <c r="Z20" s="118">
        <v>2</v>
      </c>
      <c r="AA20" s="118">
        <v>2</v>
      </c>
      <c r="AB20" s="118">
        <v>2</v>
      </c>
      <c r="AC20" s="118">
        <v>4</v>
      </c>
      <c r="AD20" s="118">
        <v>2</v>
      </c>
      <c r="AE20" s="118">
        <v>4</v>
      </c>
      <c r="AF20" s="118">
        <v>2</v>
      </c>
      <c r="AG20" s="118">
        <v>2</v>
      </c>
      <c r="AH20" s="118">
        <v>2</v>
      </c>
      <c r="AI20" s="118">
        <v>2</v>
      </c>
      <c r="AJ20" s="118">
        <v>2</v>
      </c>
      <c r="AK20" s="118">
        <v>2</v>
      </c>
      <c r="AL20" s="118">
        <v>2</v>
      </c>
      <c r="AM20" s="118">
        <v>4</v>
      </c>
      <c r="AN20" s="118">
        <v>4</v>
      </c>
      <c r="AO20" s="373">
        <v>2</v>
      </c>
      <c r="AP20" s="34"/>
      <c r="AQ20" s="34"/>
      <c r="AR20" s="34"/>
      <c r="AS20" s="34"/>
      <c r="AT20" s="34"/>
      <c r="AU20" s="34"/>
      <c r="AV20" s="34"/>
      <c r="AW20" s="32" t="s">
        <v>173</v>
      </c>
      <c r="AX20" s="98">
        <f t="shared" si="1"/>
        <v>44</v>
      </c>
      <c r="AY20" s="37"/>
      <c r="AZ20" s="37"/>
      <c r="BA20" s="37"/>
      <c r="BB20" s="37"/>
      <c r="BC20" s="37"/>
      <c r="BD20" s="37"/>
      <c r="BE20" s="37"/>
      <c r="BF20" s="37"/>
      <c r="BG20" s="37"/>
      <c r="BH20" s="130"/>
      <c r="BI20" s="235">
        <f>SUM(E20:T20,Y20:AU20)</f>
        <v>100</v>
      </c>
    </row>
    <row r="21" spans="1:61" ht="24.75" customHeight="1" thickBot="1">
      <c r="A21" s="317"/>
      <c r="B21" s="176" t="s">
        <v>109</v>
      </c>
      <c r="C21" s="104" t="s">
        <v>121</v>
      </c>
      <c r="D21" s="9" t="s">
        <v>48</v>
      </c>
      <c r="E21" s="30">
        <v>4</v>
      </c>
      <c r="F21" s="31">
        <v>4</v>
      </c>
      <c r="G21" s="31">
        <v>4</v>
      </c>
      <c r="H21" s="31">
        <v>2</v>
      </c>
      <c r="I21" s="31">
        <v>4</v>
      </c>
      <c r="J21" s="31">
        <v>4</v>
      </c>
      <c r="K21" s="31">
        <v>4</v>
      </c>
      <c r="L21" s="31">
        <v>6</v>
      </c>
      <c r="M21" s="31">
        <v>4</v>
      </c>
      <c r="N21" s="31">
        <v>6</v>
      </c>
      <c r="O21" s="31">
        <v>4</v>
      </c>
      <c r="P21" s="31">
        <v>6</v>
      </c>
      <c r="Q21" s="31">
        <v>4</v>
      </c>
      <c r="R21" s="31">
        <v>4</v>
      </c>
      <c r="S21" s="31">
        <v>4</v>
      </c>
      <c r="T21" s="123"/>
      <c r="U21" s="186" t="s">
        <v>173</v>
      </c>
      <c r="V21" s="33">
        <f>SUM(E21:T21)</f>
        <v>64</v>
      </c>
      <c r="W21" s="37"/>
      <c r="X21" s="37"/>
      <c r="Y21" s="126">
        <v>2</v>
      </c>
      <c r="Z21" s="31">
        <v>2</v>
      </c>
      <c r="AA21" s="31">
        <v>2</v>
      </c>
      <c r="AB21" s="31">
        <v>2</v>
      </c>
      <c r="AC21" s="31">
        <v>2</v>
      </c>
      <c r="AD21" s="31">
        <v>2</v>
      </c>
      <c r="AE21" s="31">
        <v>2</v>
      </c>
      <c r="AF21" s="31">
        <v>2</v>
      </c>
      <c r="AG21" s="31">
        <v>2</v>
      </c>
      <c r="AH21" s="31">
        <v>2</v>
      </c>
      <c r="AI21" s="31">
        <v>2</v>
      </c>
      <c r="AJ21" s="31">
        <v>2</v>
      </c>
      <c r="AK21" s="31">
        <v>2</v>
      </c>
      <c r="AL21" s="31">
        <v>2</v>
      </c>
      <c r="AM21" s="31">
        <v>2</v>
      </c>
      <c r="AN21" s="31">
        <v>2</v>
      </c>
      <c r="AO21" s="373">
        <v>0</v>
      </c>
      <c r="AP21" s="34"/>
      <c r="AQ21" s="34"/>
      <c r="AR21" s="34"/>
      <c r="AS21" s="34"/>
      <c r="AT21" s="34"/>
      <c r="AU21" s="34"/>
      <c r="AV21" s="34"/>
      <c r="AW21" s="32" t="s">
        <v>172</v>
      </c>
      <c r="AX21" s="98">
        <f t="shared" si="1"/>
        <v>32</v>
      </c>
      <c r="AY21" s="37"/>
      <c r="AZ21" s="37"/>
      <c r="BA21" s="37"/>
      <c r="BB21" s="37"/>
      <c r="BC21" s="37"/>
      <c r="BD21" s="37"/>
      <c r="BE21" s="37"/>
      <c r="BF21" s="37"/>
      <c r="BG21" s="37"/>
      <c r="BH21" s="130"/>
      <c r="BI21" s="235">
        <f>SUM(E21:T21,Y21:AU21)</f>
        <v>96</v>
      </c>
    </row>
    <row r="22" spans="1:61" ht="27" customHeight="1" thickBot="1">
      <c r="A22" s="317"/>
      <c r="B22" s="176" t="s">
        <v>122</v>
      </c>
      <c r="C22" s="104" t="s">
        <v>101</v>
      </c>
      <c r="D22" s="184" t="s">
        <v>48</v>
      </c>
      <c r="E22" s="42">
        <v>2</v>
      </c>
      <c r="F22" s="39">
        <v>2</v>
      </c>
      <c r="G22" s="39">
        <v>2</v>
      </c>
      <c r="H22" s="39">
        <v>2</v>
      </c>
      <c r="I22" s="39">
        <v>2</v>
      </c>
      <c r="J22" s="39">
        <v>0</v>
      </c>
      <c r="K22" s="39">
        <v>0</v>
      </c>
      <c r="L22" s="39">
        <v>2</v>
      </c>
      <c r="M22" s="39">
        <v>2</v>
      </c>
      <c r="N22" s="39">
        <v>0</v>
      </c>
      <c r="O22" s="39">
        <v>2</v>
      </c>
      <c r="P22" s="39">
        <v>2</v>
      </c>
      <c r="Q22" s="39">
        <v>2</v>
      </c>
      <c r="R22" s="39">
        <v>2</v>
      </c>
      <c r="S22" s="39">
        <v>2</v>
      </c>
      <c r="T22" s="123"/>
      <c r="U22" s="186" t="s">
        <v>173</v>
      </c>
      <c r="V22" s="147">
        <f>SUM(E22:U22)</f>
        <v>24</v>
      </c>
      <c r="W22" s="38"/>
      <c r="X22" s="38"/>
      <c r="Y22" s="118">
        <v>2</v>
      </c>
      <c r="Z22" s="118">
        <v>2</v>
      </c>
      <c r="AA22" s="118">
        <v>2</v>
      </c>
      <c r="AB22" s="118">
        <v>4</v>
      </c>
      <c r="AC22" s="118">
        <v>4</v>
      </c>
      <c r="AD22" s="118">
        <v>2</v>
      </c>
      <c r="AE22" s="118">
        <v>4</v>
      </c>
      <c r="AF22" s="118">
        <v>2</v>
      </c>
      <c r="AG22" s="118">
        <v>2</v>
      </c>
      <c r="AH22" s="118">
        <v>2</v>
      </c>
      <c r="AI22" s="118">
        <v>2</v>
      </c>
      <c r="AJ22" s="118">
        <v>4</v>
      </c>
      <c r="AK22" s="118">
        <v>2</v>
      </c>
      <c r="AL22" s="118">
        <v>2</v>
      </c>
      <c r="AM22" s="118">
        <v>2</v>
      </c>
      <c r="AN22" s="118">
        <v>2</v>
      </c>
      <c r="AO22" s="373">
        <v>4</v>
      </c>
      <c r="AP22" s="34"/>
      <c r="AQ22" s="34"/>
      <c r="AR22" s="131"/>
      <c r="AS22" s="131"/>
      <c r="AT22" s="131"/>
      <c r="AU22" s="131"/>
      <c r="AV22" s="131"/>
      <c r="AW22" s="120" t="s">
        <v>172</v>
      </c>
      <c r="AX22" s="199">
        <f t="shared" si="1"/>
        <v>44</v>
      </c>
      <c r="AY22" s="38"/>
      <c r="AZ22" s="38"/>
      <c r="BA22" s="38"/>
      <c r="BB22" s="38"/>
      <c r="BC22" s="38"/>
      <c r="BD22" s="38"/>
      <c r="BE22" s="38"/>
      <c r="BF22" s="38"/>
      <c r="BG22" s="38"/>
      <c r="BH22" s="196"/>
      <c r="BI22" s="236">
        <f>SUM(V22,AX22)</f>
        <v>68</v>
      </c>
    </row>
    <row r="23" spans="1:61" ht="30" customHeight="1" thickBot="1">
      <c r="A23" s="317"/>
      <c r="B23" s="239" t="s">
        <v>102</v>
      </c>
      <c r="C23" s="254" t="s">
        <v>108</v>
      </c>
      <c r="D23" s="257" t="s">
        <v>48</v>
      </c>
      <c r="E23" s="198">
        <f>SUM(E24:E29)</f>
        <v>6</v>
      </c>
      <c r="F23" s="198">
        <f>SUM(F24:F29)</f>
        <v>4</v>
      </c>
      <c r="G23" s="198">
        <f t="shared" ref="G23:BI23" si="6">SUM(G24:G29)</f>
        <v>4</v>
      </c>
      <c r="H23" s="198">
        <f t="shared" si="6"/>
        <v>8</v>
      </c>
      <c r="I23" s="198">
        <f t="shared" si="6"/>
        <v>6</v>
      </c>
      <c r="J23" s="198">
        <f t="shared" si="6"/>
        <v>8</v>
      </c>
      <c r="K23" s="198">
        <f t="shared" si="6"/>
        <v>6</v>
      </c>
      <c r="L23" s="198">
        <f t="shared" si="6"/>
        <v>6</v>
      </c>
      <c r="M23" s="198">
        <f t="shared" si="6"/>
        <v>6</v>
      </c>
      <c r="N23" s="198">
        <f t="shared" si="6"/>
        <v>8</v>
      </c>
      <c r="O23" s="198">
        <f t="shared" si="6"/>
        <v>6</v>
      </c>
      <c r="P23" s="198">
        <f t="shared" si="6"/>
        <v>6</v>
      </c>
      <c r="Q23" s="198">
        <f t="shared" si="6"/>
        <v>8</v>
      </c>
      <c r="R23" s="198">
        <f t="shared" si="6"/>
        <v>8</v>
      </c>
      <c r="S23" s="198">
        <f t="shared" si="6"/>
        <v>6</v>
      </c>
      <c r="T23" s="198">
        <f t="shared" si="6"/>
        <v>36</v>
      </c>
      <c r="U23" s="198"/>
      <c r="V23" s="198">
        <f t="shared" si="6"/>
        <v>132</v>
      </c>
      <c r="W23" s="198"/>
      <c r="X23" s="198"/>
      <c r="Y23" s="198">
        <f t="shared" si="6"/>
        <v>10</v>
      </c>
      <c r="Z23" s="198">
        <f t="shared" si="6"/>
        <v>12</v>
      </c>
      <c r="AA23" s="198">
        <f t="shared" si="6"/>
        <v>10</v>
      </c>
      <c r="AB23" s="198">
        <f t="shared" si="6"/>
        <v>10</v>
      </c>
      <c r="AC23" s="198">
        <f t="shared" si="6"/>
        <v>8</v>
      </c>
      <c r="AD23" s="198">
        <f t="shared" si="6"/>
        <v>10</v>
      </c>
      <c r="AE23" s="198">
        <f t="shared" si="6"/>
        <v>8</v>
      </c>
      <c r="AF23" s="198">
        <f t="shared" si="6"/>
        <v>12</v>
      </c>
      <c r="AG23" s="198">
        <f t="shared" si="6"/>
        <v>8</v>
      </c>
      <c r="AH23" s="198">
        <f t="shared" si="6"/>
        <v>12</v>
      </c>
      <c r="AI23" s="198">
        <f t="shared" si="6"/>
        <v>12</v>
      </c>
      <c r="AJ23" s="198">
        <f t="shared" si="6"/>
        <v>10</v>
      </c>
      <c r="AK23" s="198">
        <f t="shared" si="6"/>
        <v>10</v>
      </c>
      <c r="AL23" s="198">
        <f t="shared" si="6"/>
        <v>12</v>
      </c>
      <c r="AM23" s="198">
        <f t="shared" si="6"/>
        <v>10</v>
      </c>
      <c r="AN23" s="198">
        <f t="shared" si="6"/>
        <v>8</v>
      </c>
      <c r="AO23" s="198">
        <f t="shared" si="6"/>
        <v>12</v>
      </c>
      <c r="AP23" s="198">
        <f t="shared" si="6"/>
        <v>36</v>
      </c>
      <c r="AQ23" s="198">
        <f t="shared" si="6"/>
        <v>36</v>
      </c>
      <c r="AR23" s="198">
        <f t="shared" si="6"/>
        <v>36</v>
      </c>
      <c r="AS23" s="198">
        <f t="shared" si="6"/>
        <v>36</v>
      </c>
      <c r="AT23" s="198">
        <f t="shared" si="6"/>
        <v>36</v>
      </c>
      <c r="AU23" s="198">
        <f t="shared" si="6"/>
        <v>36</v>
      </c>
      <c r="AV23" s="198">
        <f t="shared" si="6"/>
        <v>36</v>
      </c>
      <c r="AW23" s="198">
        <f t="shared" si="6"/>
        <v>0</v>
      </c>
      <c r="AX23" s="198">
        <f t="shared" si="6"/>
        <v>426</v>
      </c>
      <c r="AY23" s="198"/>
      <c r="AZ23" s="198"/>
      <c r="BA23" s="198"/>
      <c r="BB23" s="198"/>
      <c r="BC23" s="198"/>
      <c r="BD23" s="198"/>
      <c r="BE23" s="198"/>
      <c r="BF23" s="198"/>
      <c r="BG23" s="198"/>
      <c r="BH23" s="258"/>
      <c r="BI23" s="237">
        <f t="shared" si="6"/>
        <v>558</v>
      </c>
    </row>
    <row r="24" spans="1:61" ht="27" customHeight="1" thickBot="1">
      <c r="A24" s="317"/>
      <c r="B24" s="204" t="s">
        <v>15</v>
      </c>
      <c r="C24" s="255" t="s">
        <v>123</v>
      </c>
      <c r="D24" s="117" t="s">
        <v>48</v>
      </c>
      <c r="E24" s="118">
        <v>4</v>
      </c>
      <c r="F24" s="118">
        <v>2</v>
      </c>
      <c r="G24" s="118">
        <v>2</v>
      </c>
      <c r="H24" s="118">
        <v>4</v>
      </c>
      <c r="I24" s="118">
        <v>2</v>
      </c>
      <c r="J24" s="118">
        <v>4</v>
      </c>
      <c r="K24" s="118">
        <v>4</v>
      </c>
      <c r="L24" s="118">
        <v>2</v>
      </c>
      <c r="M24" s="118">
        <v>4</v>
      </c>
      <c r="N24" s="118">
        <v>4</v>
      </c>
      <c r="O24" s="118">
        <v>4</v>
      </c>
      <c r="P24" s="118">
        <v>2</v>
      </c>
      <c r="Q24" s="118">
        <v>4</v>
      </c>
      <c r="R24" s="118">
        <v>4</v>
      </c>
      <c r="S24" s="118">
        <v>2</v>
      </c>
      <c r="T24" s="123"/>
      <c r="U24" s="186" t="s">
        <v>173</v>
      </c>
      <c r="V24" s="52">
        <f>SUM(E24:U24)</f>
        <v>48</v>
      </c>
      <c r="W24" s="195"/>
      <c r="X24" s="195"/>
      <c r="Y24" s="30">
        <v>2</v>
      </c>
      <c r="Z24" s="31">
        <v>4</v>
      </c>
      <c r="AA24" s="31">
        <v>4</v>
      </c>
      <c r="AB24" s="31">
        <v>4</v>
      </c>
      <c r="AC24" s="31">
        <v>2</v>
      </c>
      <c r="AD24" s="31">
        <v>4</v>
      </c>
      <c r="AE24" s="31">
        <v>2</v>
      </c>
      <c r="AF24" s="31">
        <v>4</v>
      </c>
      <c r="AG24" s="31">
        <v>2</v>
      </c>
      <c r="AH24" s="31">
        <v>4</v>
      </c>
      <c r="AI24" s="31">
        <v>4</v>
      </c>
      <c r="AJ24" s="31">
        <v>2</v>
      </c>
      <c r="AK24" s="31">
        <v>2</v>
      </c>
      <c r="AL24" s="31">
        <v>4</v>
      </c>
      <c r="AM24" s="31">
        <v>4</v>
      </c>
      <c r="AN24" s="31">
        <v>2</v>
      </c>
      <c r="AO24" s="372">
        <v>4</v>
      </c>
      <c r="AP24" s="123"/>
      <c r="AQ24" s="123"/>
      <c r="AR24" s="123"/>
      <c r="AS24" s="123"/>
      <c r="AT24" s="123"/>
      <c r="AU24" s="123"/>
      <c r="AV24" s="123"/>
      <c r="AW24" s="36" t="s">
        <v>172</v>
      </c>
      <c r="AX24" s="98">
        <f>SUM(Y24:AQ24)</f>
        <v>54</v>
      </c>
      <c r="AY24" s="195"/>
      <c r="AZ24" s="195"/>
      <c r="BA24" s="195"/>
      <c r="BB24" s="195"/>
      <c r="BC24" s="195"/>
      <c r="BD24" s="195"/>
      <c r="BE24" s="195"/>
      <c r="BF24" s="195"/>
      <c r="BG24" s="195"/>
      <c r="BH24" s="197"/>
      <c r="BI24" s="231">
        <f>SUM(V24,AX24)</f>
        <v>102</v>
      </c>
    </row>
    <row r="25" spans="1:61" ht="26.25" customHeight="1" thickBot="1">
      <c r="A25" s="317"/>
      <c r="B25" s="256" t="s">
        <v>128</v>
      </c>
      <c r="C25" s="174" t="s">
        <v>129</v>
      </c>
      <c r="D25" s="9" t="s">
        <v>48</v>
      </c>
      <c r="E25" s="129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25"/>
      <c r="T25" s="123"/>
      <c r="U25" s="186"/>
      <c r="V25" s="33">
        <f>SUM(E25:R25)</f>
        <v>0</v>
      </c>
      <c r="W25" s="37"/>
      <c r="X25" s="3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372"/>
      <c r="AP25" s="123">
        <v>36</v>
      </c>
      <c r="AQ25" s="123">
        <v>36</v>
      </c>
      <c r="AR25" s="34">
        <v>36</v>
      </c>
      <c r="AS25" s="34">
        <v>36</v>
      </c>
      <c r="AT25" s="34">
        <v>36</v>
      </c>
      <c r="AU25" s="34"/>
      <c r="AV25" s="34"/>
      <c r="AW25" s="32" t="s">
        <v>173</v>
      </c>
      <c r="AX25" s="102">
        <f>SUM(Y25:AU25)</f>
        <v>180</v>
      </c>
      <c r="AY25" s="37"/>
      <c r="AZ25" s="37"/>
      <c r="BA25" s="37"/>
      <c r="BB25" s="37"/>
      <c r="BC25" s="37"/>
      <c r="BD25" s="37"/>
      <c r="BE25" s="37"/>
      <c r="BF25" s="37"/>
      <c r="BG25" s="37"/>
      <c r="BH25" s="130"/>
      <c r="BI25" s="233">
        <f>SUM(V25,AX25)</f>
        <v>180</v>
      </c>
    </row>
    <row r="26" spans="1:61" ht="26.25" customHeight="1" thickBot="1">
      <c r="A26" s="317"/>
      <c r="B26" s="256" t="s">
        <v>176</v>
      </c>
      <c r="C26" s="174" t="s">
        <v>131</v>
      </c>
      <c r="D26" s="9" t="s">
        <v>48</v>
      </c>
      <c r="E26" s="129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25"/>
      <c r="T26" s="123">
        <v>36</v>
      </c>
      <c r="U26" s="186" t="s">
        <v>173</v>
      </c>
      <c r="V26" s="33">
        <f>SUM(E26:T26)</f>
        <v>36</v>
      </c>
      <c r="W26" s="37"/>
      <c r="X26" s="37"/>
      <c r="Y26" s="129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372"/>
      <c r="AP26" s="123"/>
      <c r="AQ26" s="123"/>
      <c r="AR26" s="34"/>
      <c r="AS26" s="34"/>
      <c r="AT26" s="34"/>
      <c r="AU26" s="34">
        <v>36</v>
      </c>
      <c r="AV26" s="34"/>
      <c r="AW26" s="32" t="s">
        <v>173</v>
      </c>
      <c r="AX26" s="102">
        <f>SUM(Y26:AU26)</f>
        <v>36</v>
      </c>
      <c r="AY26" s="37"/>
      <c r="AZ26" s="37"/>
      <c r="BA26" s="37"/>
      <c r="BB26" s="37"/>
      <c r="BC26" s="37"/>
      <c r="BD26" s="37"/>
      <c r="BE26" s="37"/>
      <c r="BF26" s="37"/>
      <c r="BG26" s="37"/>
      <c r="BH26" s="130"/>
      <c r="BI26" s="233">
        <f>SUM(V26,AX26)</f>
        <v>72</v>
      </c>
    </row>
    <row r="27" spans="1:61" ht="25.5" customHeight="1" thickBot="1">
      <c r="A27" s="317"/>
      <c r="B27" s="205" t="s">
        <v>80</v>
      </c>
      <c r="C27" s="174" t="s">
        <v>124</v>
      </c>
      <c r="D27" s="9" t="s">
        <v>48</v>
      </c>
      <c r="E27" s="30">
        <v>2</v>
      </c>
      <c r="F27" s="31">
        <v>2</v>
      </c>
      <c r="G27" s="31">
        <v>2</v>
      </c>
      <c r="H27" s="31">
        <v>4</v>
      </c>
      <c r="I27" s="31">
        <v>4</v>
      </c>
      <c r="J27" s="31">
        <v>4</v>
      </c>
      <c r="K27" s="31">
        <v>2</v>
      </c>
      <c r="L27" s="31">
        <v>4</v>
      </c>
      <c r="M27" s="31">
        <v>2</v>
      </c>
      <c r="N27" s="31">
        <v>4</v>
      </c>
      <c r="O27" s="31">
        <v>2</v>
      </c>
      <c r="P27" s="31">
        <v>4</v>
      </c>
      <c r="Q27" s="31">
        <v>4</v>
      </c>
      <c r="R27" s="31">
        <v>4</v>
      </c>
      <c r="S27" s="31">
        <v>4</v>
      </c>
      <c r="T27" s="123"/>
      <c r="U27" s="186" t="s">
        <v>173</v>
      </c>
      <c r="V27" s="33">
        <f>SUM(E27:T27)</f>
        <v>48</v>
      </c>
      <c r="W27" s="37"/>
      <c r="X27" s="37"/>
      <c r="Y27" s="30">
        <v>4</v>
      </c>
      <c r="Z27" s="31">
        <v>4</v>
      </c>
      <c r="AA27" s="31">
        <v>2</v>
      </c>
      <c r="AB27" s="31">
        <v>2</v>
      </c>
      <c r="AC27" s="31">
        <v>2</v>
      </c>
      <c r="AD27" s="31">
        <v>2</v>
      </c>
      <c r="AE27" s="31">
        <v>2</v>
      </c>
      <c r="AF27" s="31">
        <v>4</v>
      </c>
      <c r="AG27" s="31">
        <v>2</v>
      </c>
      <c r="AH27" s="31">
        <v>2</v>
      </c>
      <c r="AI27" s="31">
        <v>4</v>
      </c>
      <c r="AJ27" s="31">
        <v>2</v>
      </c>
      <c r="AK27" s="31">
        <v>4</v>
      </c>
      <c r="AL27" s="31">
        <v>4</v>
      </c>
      <c r="AM27" s="31">
        <v>2</v>
      </c>
      <c r="AN27" s="31">
        <v>2</v>
      </c>
      <c r="AO27" s="372">
        <v>4</v>
      </c>
      <c r="AP27" s="123"/>
      <c r="AQ27" s="123"/>
      <c r="AR27" s="34"/>
      <c r="AS27" s="34"/>
      <c r="AT27" s="34"/>
      <c r="AU27" s="34"/>
      <c r="AV27" s="34"/>
      <c r="AW27" s="32" t="s">
        <v>175</v>
      </c>
      <c r="AX27" s="102">
        <f>SUM(Y27:AQ27)</f>
        <v>48</v>
      </c>
      <c r="AY27" s="37"/>
      <c r="AZ27" s="37"/>
      <c r="BA27" s="37"/>
      <c r="BB27" s="37"/>
      <c r="BC27" s="37"/>
      <c r="BD27" s="37"/>
      <c r="BE27" s="37"/>
      <c r="BF27" s="37"/>
      <c r="BG27" s="37"/>
      <c r="BH27" s="130"/>
      <c r="BI27" s="235">
        <f>SUM(E27:T27,Y27:AU27)</f>
        <v>96</v>
      </c>
    </row>
    <row r="28" spans="1:61" ht="26.25" customHeight="1" thickBot="1">
      <c r="A28" s="317"/>
      <c r="B28" s="176" t="s">
        <v>110</v>
      </c>
      <c r="C28" s="104" t="s">
        <v>125</v>
      </c>
      <c r="D28" s="9" t="s">
        <v>48</v>
      </c>
      <c r="E28" s="42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123"/>
      <c r="U28" s="186"/>
      <c r="V28" s="33">
        <f>SUM(E28:U28)</f>
        <v>0</v>
      </c>
      <c r="W28" s="228"/>
      <c r="X28" s="228"/>
      <c r="Y28" s="126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72"/>
      <c r="AP28" s="123"/>
      <c r="AQ28" s="123"/>
      <c r="AR28" s="131"/>
      <c r="AS28" s="131"/>
      <c r="AT28" s="131"/>
      <c r="AU28" s="131"/>
      <c r="AV28" s="131">
        <v>36</v>
      </c>
      <c r="AW28" s="305" t="s">
        <v>172</v>
      </c>
      <c r="AX28" s="98">
        <f>SUM(Y28:AW28)</f>
        <v>36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196"/>
      <c r="BI28" s="233">
        <f>SUM(V28,AX28)</f>
        <v>36</v>
      </c>
    </row>
    <row r="29" spans="1:61" ht="26.25" customHeight="1" thickBot="1">
      <c r="A29" s="317"/>
      <c r="B29" s="176" t="s">
        <v>126</v>
      </c>
      <c r="C29" s="104" t="s">
        <v>127</v>
      </c>
      <c r="D29" s="9" t="s">
        <v>48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123"/>
      <c r="U29" s="186"/>
      <c r="V29" s="33">
        <f>SUM(E29:R29)</f>
        <v>0</v>
      </c>
      <c r="W29" s="229"/>
      <c r="X29" s="229"/>
      <c r="Y29" s="30">
        <v>4</v>
      </c>
      <c r="Z29" s="31">
        <v>4</v>
      </c>
      <c r="AA29" s="31">
        <v>4</v>
      </c>
      <c r="AB29" s="31">
        <v>4</v>
      </c>
      <c r="AC29" s="31">
        <v>4</v>
      </c>
      <c r="AD29" s="31">
        <v>4</v>
      </c>
      <c r="AE29" s="31">
        <v>4</v>
      </c>
      <c r="AF29" s="31">
        <v>4</v>
      </c>
      <c r="AG29" s="31">
        <v>4</v>
      </c>
      <c r="AH29" s="31">
        <v>6</v>
      </c>
      <c r="AI29" s="31">
        <v>4</v>
      </c>
      <c r="AJ29" s="31">
        <v>6</v>
      </c>
      <c r="AK29" s="31">
        <v>4</v>
      </c>
      <c r="AL29" s="31">
        <v>4</v>
      </c>
      <c r="AM29" s="31">
        <v>4</v>
      </c>
      <c r="AN29" s="31">
        <v>4</v>
      </c>
      <c r="AO29" s="372">
        <v>4</v>
      </c>
      <c r="AP29" s="123"/>
      <c r="AQ29" s="123"/>
      <c r="AR29" s="34"/>
      <c r="AS29" s="34"/>
      <c r="AT29" s="34"/>
      <c r="AU29" s="34"/>
      <c r="AV29" s="34"/>
      <c r="AW29" s="32" t="s">
        <v>173</v>
      </c>
      <c r="AX29" s="98">
        <f>SUM(Y29:AW29)</f>
        <v>72</v>
      </c>
      <c r="AY29" s="37"/>
      <c r="AZ29" s="37"/>
      <c r="BA29" s="37"/>
      <c r="BB29" s="37"/>
      <c r="BC29" s="37"/>
      <c r="BD29" s="37"/>
      <c r="BE29" s="37"/>
      <c r="BF29" s="37"/>
      <c r="BG29" s="37"/>
      <c r="BH29" s="130"/>
      <c r="BI29" s="235">
        <f>SUM(E29:T29,Y29:AU29)</f>
        <v>72</v>
      </c>
    </row>
    <row r="30" spans="1:61" ht="23.25" customHeight="1" thickBot="1">
      <c r="A30" s="317"/>
      <c r="B30" s="319" t="s">
        <v>49</v>
      </c>
      <c r="C30" s="319"/>
      <c r="D30" s="319"/>
      <c r="E30" s="180">
        <f>SUM(E8,E12,E16,E23)</f>
        <v>36</v>
      </c>
      <c r="F30" s="188">
        <f>SUM(F8,F12,F16,F23)</f>
        <v>36</v>
      </c>
      <c r="G30" s="188">
        <f t="shared" ref="G30:BI30" si="7">SUM(G8,G12,G16,G23)</f>
        <v>36</v>
      </c>
      <c r="H30" s="188">
        <f t="shared" si="7"/>
        <v>36</v>
      </c>
      <c r="I30" s="188">
        <f t="shared" si="7"/>
        <v>36</v>
      </c>
      <c r="J30" s="188">
        <f t="shared" si="7"/>
        <v>36</v>
      </c>
      <c r="K30" s="188">
        <f t="shared" si="7"/>
        <v>36</v>
      </c>
      <c r="L30" s="188">
        <f t="shared" si="7"/>
        <v>36</v>
      </c>
      <c r="M30" s="188">
        <f t="shared" si="7"/>
        <v>36</v>
      </c>
      <c r="N30" s="188">
        <f t="shared" si="7"/>
        <v>36</v>
      </c>
      <c r="O30" s="188">
        <f t="shared" si="7"/>
        <v>36</v>
      </c>
      <c r="P30" s="188">
        <f t="shared" si="7"/>
        <v>36</v>
      </c>
      <c r="Q30" s="188">
        <f t="shared" si="7"/>
        <v>36</v>
      </c>
      <c r="R30" s="188">
        <f t="shared" si="7"/>
        <v>36</v>
      </c>
      <c r="S30" s="188">
        <f t="shared" si="7"/>
        <v>36</v>
      </c>
      <c r="T30" s="123">
        <f t="shared" si="7"/>
        <v>36</v>
      </c>
      <c r="U30" s="186"/>
      <c r="V30" s="189">
        <f t="shared" si="7"/>
        <v>576</v>
      </c>
      <c r="W30" s="190"/>
      <c r="X30" s="190"/>
      <c r="Y30" s="188">
        <f t="shared" si="7"/>
        <v>36</v>
      </c>
      <c r="Z30" s="188">
        <f t="shared" si="7"/>
        <v>36</v>
      </c>
      <c r="AA30" s="188">
        <f t="shared" si="7"/>
        <v>36</v>
      </c>
      <c r="AB30" s="188">
        <f t="shared" si="7"/>
        <v>36</v>
      </c>
      <c r="AC30" s="188">
        <f t="shared" si="7"/>
        <v>36</v>
      </c>
      <c r="AD30" s="188">
        <f t="shared" si="7"/>
        <v>36</v>
      </c>
      <c r="AE30" s="188">
        <f t="shared" si="7"/>
        <v>36</v>
      </c>
      <c r="AF30" s="188">
        <f t="shared" si="7"/>
        <v>36</v>
      </c>
      <c r="AG30" s="188">
        <f t="shared" si="7"/>
        <v>36</v>
      </c>
      <c r="AH30" s="188">
        <f t="shared" si="7"/>
        <v>36</v>
      </c>
      <c r="AI30" s="188">
        <f t="shared" si="7"/>
        <v>36</v>
      </c>
      <c r="AJ30" s="188">
        <f t="shared" si="7"/>
        <v>36</v>
      </c>
      <c r="AK30" s="188">
        <f t="shared" si="7"/>
        <v>36</v>
      </c>
      <c r="AL30" s="188">
        <f t="shared" si="7"/>
        <v>36</v>
      </c>
      <c r="AM30" s="188">
        <f t="shared" si="7"/>
        <v>36</v>
      </c>
      <c r="AN30" s="188">
        <f t="shared" si="7"/>
        <v>36</v>
      </c>
      <c r="AO30" s="188">
        <f t="shared" si="7"/>
        <v>36</v>
      </c>
      <c r="AP30" s="123">
        <f t="shared" si="7"/>
        <v>36</v>
      </c>
      <c r="AQ30" s="123">
        <f t="shared" si="7"/>
        <v>36</v>
      </c>
      <c r="AR30" s="200">
        <f t="shared" si="7"/>
        <v>36</v>
      </c>
      <c r="AS30" s="200">
        <f t="shared" si="7"/>
        <v>36</v>
      </c>
      <c r="AT30" s="200">
        <f t="shared" si="7"/>
        <v>36</v>
      </c>
      <c r="AU30" s="200">
        <f t="shared" si="7"/>
        <v>36</v>
      </c>
      <c r="AV30" s="200">
        <f t="shared" si="7"/>
        <v>36</v>
      </c>
      <c r="AW30" s="166"/>
      <c r="AX30" s="189">
        <f t="shared" si="7"/>
        <v>864</v>
      </c>
      <c r="AY30" s="190"/>
      <c r="AZ30" s="190"/>
      <c r="BA30" s="190"/>
      <c r="BB30" s="190"/>
      <c r="BC30" s="190"/>
      <c r="BD30" s="190"/>
      <c r="BE30" s="190"/>
      <c r="BF30" s="190"/>
      <c r="BG30" s="190"/>
      <c r="BH30" s="201"/>
      <c r="BI30" s="223">
        <f t="shared" si="7"/>
        <v>1440</v>
      </c>
    </row>
    <row r="31" spans="1:61" ht="24" customHeight="1">
      <c r="A31" s="300"/>
    </row>
    <row r="32" spans="1:61" ht="22.5" customHeight="1">
      <c r="A32" s="300"/>
      <c r="AG32" s="260"/>
    </row>
    <row r="33" spans="1:30" ht="32.25" customHeight="1">
      <c r="A33" s="300"/>
      <c r="AD33" s="226"/>
    </row>
    <row r="34" spans="1:30" ht="27" customHeight="1">
      <c r="A34" s="300"/>
    </row>
    <row r="35" spans="1:30" ht="27" customHeight="1">
      <c r="A35" s="300"/>
    </row>
    <row r="36" spans="1:30">
      <c r="A36" s="300"/>
    </row>
    <row r="37" spans="1:30">
      <c r="A37" s="300"/>
    </row>
    <row r="38" spans="1:30">
      <c r="A38" s="300"/>
    </row>
    <row r="39" spans="1:30" ht="16.5" customHeight="1">
      <c r="A39" s="300"/>
    </row>
    <row r="40" spans="1:30" ht="12.75" customHeight="1">
      <c r="A40" s="300"/>
    </row>
    <row r="41" spans="1:30">
      <c r="A41" s="300"/>
    </row>
    <row r="42" spans="1:30">
      <c r="A42" s="300"/>
    </row>
    <row r="43" spans="1:30" ht="12.75" customHeight="1">
      <c r="A43" s="300"/>
    </row>
    <row r="44" spans="1:30">
      <c r="A44" s="300"/>
    </row>
    <row r="45" spans="1:30">
      <c r="A45" s="300"/>
    </row>
    <row r="46" spans="1:30">
      <c r="A46" s="300"/>
    </row>
    <row r="47" spans="1:30" ht="12.75" customHeight="1">
      <c r="A47" s="300"/>
    </row>
    <row r="48" spans="1:30" ht="15" customHeight="1">
      <c r="A48" s="300"/>
    </row>
    <row r="49" spans="1:1" ht="12" customHeight="1">
      <c r="A49" s="300"/>
    </row>
    <row r="50" spans="1:1" ht="14.25" customHeight="1">
      <c r="A50" s="300"/>
    </row>
    <row r="51" spans="1:1">
      <c r="A51" s="300"/>
    </row>
    <row r="52" spans="1:1">
      <c r="A52" s="300"/>
    </row>
    <row r="53" spans="1:1">
      <c r="A53" s="300"/>
    </row>
    <row r="54" spans="1:1">
      <c r="A54" s="300"/>
    </row>
    <row r="55" spans="1:1" ht="12.75" customHeight="1">
      <c r="A55" s="300"/>
    </row>
    <row r="56" spans="1:1">
      <c r="A56" s="300"/>
    </row>
    <row r="57" spans="1:1" ht="12.75" customHeight="1">
      <c r="A57" s="300"/>
    </row>
    <row r="58" spans="1:1">
      <c r="A58" s="300"/>
    </row>
    <row r="59" spans="1:1" ht="12.75" customHeight="1">
      <c r="A59" s="300"/>
    </row>
    <row r="60" spans="1:1">
      <c r="A60" s="300"/>
    </row>
    <row r="61" spans="1:1" ht="12.75" hidden="1" customHeight="1">
      <c r="A61" s="300"/>
    </row>
    <row r="62" spans="1:1" ht="12.75" hidden="1" customHeight="1">
      <c r="A62" s="300"/>
    </row>
    <row r="63" spans="1:1" ht="14.25" customHeight="1">
      <c r="A63" s="300"/>
    </row>
    <row r="64" spans="1:1" ht="13.5" customHeight="1">
      <c r="A64" s="300"/>
    </row>
    <row r="65" spans="1:1" ht="12.75" hidden="1" customHeight="1">
      <c r="A65" s="300"/>
    </row>
    <row r="66" spans="1:1" ht="12.75" hidden="1" customHeight="1">
      <c r="A66" s="300"/>
    </row>
    <row r="67" spans="1:1" ht="13.5" customHeight="1">
      <c r="A67" s="300"/>
    </row>
    <row r="68" spans="1:1" ht="12" customHeight="1">
      <c r="A68" s="300"/>
    </row>
    <row r="69" spans="1:1" ht="15" customHeight="1">
      <c r="A69" s="300"/>
    </row>
    <row r="70" spans="1:1" ht="15.75" customHeight="1">
      <c r="A70" s="300"/>
    </row>
    <row r="71" spans="1:1" ht="12.75" hidden="1" customHeight="1">
      <c r="A71" s="300"/>
    </row>
    <row r="72" spans="1:1" ht="12.75" hidden="1" customHeight="1">
      <c r="A72" s="300"/>
    </row>
    <row r="73" spans="1:1" ht="26.1" customHeight="1">
      <c r="A73" s="300"/>
    </row>
    <row r="74" spans="1:1" ht="26.1" customHeight="1">
      <c r="A74" s="300"/>
    </row>
    <row r="75" spans="1:1" ht="27" customHeight="1">
      <c r="A75" s="300"/>
    </row>
    <row r="76" spans="1:1" ht="33" customHeight="1">
      <c r="A76" s="300"/>
    </row>
    <row r="77" spans="1:1" ht="18.75" customHeight="1">
      <c r="A77" s="300"/>
    </row>
    <row r="78" spans="1:1" ht="23.25" customHeight="1">
      <c r="A78" s="300"/>
    </row>
    <row r="79" spans="1:1" ht="27" customHeight="1">
      <c r="A79" s="300"/>
    </row>
    <row r="80" spans="1:1" ht="27" customHeight="1">
      <c r="A80" s="300"/>
    </row>
    <row r="81" spans="1:1" ht="27" customHeight="1" thickBot="1">
      <c r="A81" s="301"/>
    </row>
    <row r="82" spans="1:1" ht="23.25" customHeight="1">
      <c r="A82" s="206"/>
    </row>
    <row r="83" spans="1:1" ht="20.100000000000001" hidden="1" customHeight="1">
      <c r="A83" s="316" t="s">
        <v>54</v>
      </c>
    </row>
    <row r="84" spans="1:1" ht="20.100000000000001" hidden="1" customHeight="1">
      <c r="A84" s="317"/>
    </row>
    <row r="85" spans="1:1" ht="20.100000000000001" hidden="1" customHeight="1">
      <c r="A85" s="317"/>
    </row>
    <row r="86" spans="1:1" ht="20.100000000000001" hidden="1" customHeight="1">
      <c r="A86" s="317"/>
    </row>
    <row r="87" spans="1:1" hidden="1">
      <c r="A87" s="317"/>
    </row>
    <row r="88" spans="1:1" hidden="1">
      <c r="A88" s="317"/>
    </row>
    <row r="89" spans="1:1" ht="27" customHeight="1">
      <c r="A89" s="317"/>
    </row>
    <row r="90" spans="1:1" ht="30.75" customHeight="1">
      <c r="A90" s="317"/>
    </row>
    <row r="91" spans="1:1" ht="30.75" customHeight="1">
      <c r="A91" s="317"/>
    </row>
    <row r="92" spans="1:1" ht="30.75" customHeight="1">
      <c r="A92" s="317"/>
    </row>
    <row r="93" spans="1:1" ht="30.75" customHeight="1">
      <c r="A93" s="317"/>
    </row>
    <row r="94" spans="1:1" ht="30.75" customHeight="1">
      <c r="A94" s="317"/>
    </row>
    <row r="95" spans="1:1" ht="27" customHeight="1">
      <c r="A95" s="317"/>
    </row>
    <row r="96" spans="1:1" ht="27" customHeight="1">
      <c r="A96" s="317"/>
    </row>
    <row r="97" spans="1:1" ht="12.75" hidden="1" customHeight="1">
      <c r="A97" s="317"/>
    </row>
    <row r="98" spans="1:1" ht="12.75" hidden="1" customHeight="1">
      <c r="A98" s="317"/>
    </row>
    <row r="99" spans="1:1" ht="12.75" hidden="1" customHeight="1">
      <c r="A99" s="317"/>
    </row>
    <row r="100" spans="1:1" ht="12.75" hidden="1" customHeight="1">
      <c r="A100" s="317"/>
    </row>
    <row r="101" spans="1:1" ht="12.75" hidden="1" customHeight="1">
      <c r="A101" s="317"/>
    </row>
    <row r="102" spans="1:1" ht="12.75" hidden="1" customHeight="1">
      <c r="A102" s="317"/>
    </row>
    <row r="103" spans="1:1">
      <c r="A103" s="317"/>
    </row>
    <row r="104" spans="1:1" ht="13.5" customHeight="1">
      <c r="A104" s="317"/>
    </row>
    <row r="105" spans="1:1" ht="24.95" customHeight="1">
      <c r="A105" s="317"/>
    </row>
    <row r="106" spans="1:1" ht="24.95" customHeight="1">
      <c r="A106" s="317"/>
    </row>
    <row r="107" spans="1:1" ht="24.95" customHeight="1" thickBot="1">
      <c r="A107" s="318"/>
    </row>
  </sheetData>
  <mergeCells count="22">
    <mergeCell ref="BI3:BI7"/>
    <mergeCell ref="E4:BH4"/>
    <mergeCell ref="E6:BH6"/>
    <mergeCell ref="N3:Q3"/>
    <mergeCell ref="S3:U3"/>
    <mergeCell ref="AT3:AW3"/>
    <mergeCell ref="AC3:AE3"/>
    <mergeCell ref="BD3:BG3"/>
    <mergeCell ref="AZ3:BC3"/>
    <mergeCell ref="AG3:AI3"/>
    <mergeCell ref="AO3:AR3"/>
    <mergeCell ref="AK3:AM3"/>
    <mergeCell ref="A83:A107"/>
    <mergeCell ref="B30:D30"/>
    <mergeCell ref="X3:AA3"/>
    <mergeCell ref="F3:H3"/>
    <mergeCell ref="J3:M3"/>
    <mergeCell ref="A8:A30"/>
    <mergeCell ref="C3:C7"/>
    <mergeCell ref="D3:D7"/>
    <mergeCell ref="A3:A7"/>
    <mergeCell ref="B3:B7"/>
  </mergeCells>
  <phoneticPr fontId="3" type="noConversion"/>
  <pageMargins left="0.19685039370078741" right="0.19685039370078741" top="0.19685039370078741" bottom="0.19685039370078741" header="0" footer="0"/>
  <pageSetup paperSize="9" scale="56" fitToHeight="2" orientation="landscape" r:id="rId1"/>
  <headerFooter alignWithMargins="0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2"/>
  <sheetViews>
    <sheetView topLeftCell="A7" zoomScale="80" zoomScaleNormal="80" workbookViewId="0">
      <selection activeCell="AW8" sqref="AW8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18" width="3.28515625" customWidth="1"/>
    <col min="19" max="19" width="4.140625" customWidth="1"/>
    <col min="20" max="20" width="3.28515625" customWidth="1"/>
    <col min="21" max="21" width="5.7109375" bestFit="1" customWidth="1"/>
    <col min="22" max="22" width="4.7109375" customWidth="1"/>
    <col min="23" max="24" width="2.7109375" customWidth="1"/>
    <col min="25" max="45" width="3.28515625" customWidth="1"/>
    <col min="46" max="46" width="3.42578125" customWidth="1"/>
    <col min="47" max="49" width="3.28515625" customWidth="1"/>
    <col min="50" max="50" width="6.85546875" customWidth="1"/>
    <col min="51" max="51" width="4.7109375" customWidth="1"/>
    <col min="52" max="59" width="2.7109375" customWidth="1"/>
    <col min="60" max="60" width="6.7109375" customWidth="1"/>
    <col min="61" max="254" width="9.140625" customWidth="1"/>
    <col min="255" max="255" width="2.85546875" customWidth="1"/>
    <col min="256" max="256" width="9.7109375" customWidth="1"/>
  </cols>
  <sheetData>
    <row r="1" spans="1:60" ht="15">
      <c r="B1" s="1" t="s">
        <v>35</v>
      </c>
    </row>
    <row r="2" spans="1:60" ht="15.75" thickBot="1">
      <c r="B2" s="1" t="s">
        <v>53</v>
      </c>
      <c r="C2" s="2"/>
      <c r="D2" s="2" t="s">
        <v>112</v>
      </c>
      <c r="R2" s="92"/>
      <c r="S2" s="92"/>
      <c r="T2" s="92"/>
      <c r="U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</row>
    <row r="3" spans="1:60" ht="64.5" customHeight="1">
      <c r="A3" s="327" t="s">
        <v>21</v>
      </c>
      <c r="B3" s="330" t="s">
        <v>0</v>
      </c>
      <c r="C3" s="321" t="s">
        <v>36</v>
      </c>
      <c r="D3" s="324" t="s">
        <v>37</v>
      </c>
      <c r="E3" s="15" t="s">
        <v>60</v>
      </c>
      <c r="F3" s="320" t="s">
        <v>22</v>
      </c>
      <c r="G3" s="320"/>
      <c r="H3" s="320"/>
      <c r="I3" s="16" t="s">
        <v>74</v>
      </c>
      <c r="J3" s="315" t="s">
        <v>23</v>
      </c>
      <c r="K3" s="315"/>
      <c r="L3" s="315"/>
      <c r="M3" s="315"/>
      <c r="N3" s="339" t="s">
        <v>24</v>
      </c>
      <c r="O3" s="340"/>
      <c r="P3" s="340"/>
      <c r="Q3" s="341"/>
      <c r="R3" s="306" t="s">
        <v>75</v>
      </c>
      <c r="S3" s="350" t="s">
        <v>25</v>
      </c>
      <c r="T3" s="351"/>
      <c r="U3" s="93" t="s">
        <v>34</v>
      </c>
      <c r="V3" s="213" t="s">
        <v>38</v>
      </c>
      <c r="W3" s="3" t="s">
        <v>63</v>
      </c>
      <c r="X3" s="315" t="s">
        <v>26</v>
      </c>
      <c r="Y3" s="315"/>
      <c r="Z3" s="315"/>
      <c r="AA3" s="315"/>
      <c r="AB3" s="3" t="s">
        <v>64</v>
      </c>
      <c r="AC3" s="315" t="s">
        <v>27</v>
      </c>
      <c r="AD3" s="315"/>
      <c r="AE3" s="315"/>
      <c r="AF3" s="3" t="s">
        <v>76</v>
      </c>
      <c r="AG3" s="347" t="s">
        <v>28</v>
      </c>
      <c r="AH3" s="348"/>
      <c r="AI3" s="349"/>
      <c r="AJ3" s="374" t="s">
        <v>65</v>
      </c>
      <c r="AK3" s="344" t="s">
        <v>29</v>
      </c>
      <c r="AL3" s="345"/>
      <c r="AM3" s="346"/>
      <c r="AN3" s="374" t="s">
        <v>66</v>
      </c>
      <c r="AO3" s="344" t="s">
        <v>30</v>
      </c>
      <c r="AP3" s="345"/>
      <c r="AQ3" s="345"/>
      <c r="AR3" s="346"/>
      <c r="AS3" s="374" t="s">
        <v>77</v>
      </c>
      <c r="AT3" s="344" t="s">
        <v>31</v>
      </c>
      <c r="AU3" s="345"/>
      <c r="AV3" s="346"/>
      <c r="AW3" s="3" t="s">
        <v>67</v>
      </c>
      <c r="AX3" s="3"/>
      <c r="AY3" s="213" t="s">
        <v>38</v>
      </c>
      <c r="AZ3" s="340" t="s">
        <v>32</v>
      </c>
      <c r="BA3" s="340"/>
      <c r="BB3" s="341"/>
      <c r="BC3" s="315" t="s">
        <v>33</v>
      </c>
      <c r="BD3" s="315"/>
      <c r="BE3" s="315"/>
      <c r="BF3" s="315"/>
      <c r="BG3" s="26"/>
      <c r="BH3" s="333" t="s">
        <v>44</v>
      </c>
    </row>
    <row r="4" spans="1:60">
      <c r="A4" s="328"/>
      <c r="B4" s="331"/>
      <c r="C4" s="322"/>
      <c r="D4" s="325"/>
      <c r="E4" s="352" t="s">
        <v>45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8"/>
      <c r="BH4" s="334"/>
    </row>
    <row r="5" spans="1:60">
      <c r="A5" s="328"/>
      <c r="B5" s="331"/>
      <c r="C5" s="322"/>
      <c r="D5" s="32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17">
        <v>51</v>
      </c>
      <c r="V5" s="22"/>
      <c r="W5" s="17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8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17">
        <v>26</v>
      </c>
      <c r="AX5" s="17">
        <v>26</v>
      </c>
      <c r="AY5" s="22"/>
      <c r="AZ5" s="17">
        <v>27</v>
      </c>
      <c r="BA5" s="17">
        <v>28</v>
      </c>
      <c r="BB5" s="17">
        <v>29</v>
      </c>
      <c r="BC5" s="17">
        <v>30</v>
      </c>
      <c r="BD5" s="17">
        <v>31</v>
      </c>
      <c r="BE5" s="17">
        <v>32</v>
      </c>
      <c r="BF5" s="17">
        <v>33</v>
      </c>
      <c r="BG5" s="17">
        <v>34</v>
      </c>
      <c r="BH5" s="334"/>
    </row>
    <row r="6" spans="1:60">
      <c r="A6" s="328"/>
      <c r="B6" s="331"/>
      <c r="C6" s="322"/>
      <c r="D6" s="325"/>
      <c r="E6" s="336" t="s">
        <v>46</v>
      </c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53"/>
      <c r="BH6" s="334"/>
    </row>
    <row r="7" spans="1:60" ht="13.5" thickBot="1">
      <c r="A7" s="329"/>
      <c r="B7" s="332"/>
      <c r="C7" s="323"/>
      <c r="D7" s="326"/>
      <c r="E7" s="78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80">
        <v>14</v>
      </c>
      <c r="S7" s="8">
        <v>15</v>
      </c>
      <c r="T7" s="78">
        <v>16</v>
      </c>
      <c r="U7" s="79">
        <v>17</v>
      </c>
      <c r="V7" s="24"/>
      <c r="W7" s="79">
        <v>18</v>
      </c>
      <c r="X7" s="79">
        <v>19</v>
      </c>
      <c r="Y7" s="79">
        <v>20</v>
      </c>
      <c r="Z7" s="79">
        <v>21</v>
      </c>
      <c r="AA7" s="79">
        <v>22</v>
      </c>
      <c r="AB7" s="79">
        <v>23</v>
      </c>
      <c r="AC7" s="79">
        <v>24</v>
      </c>
      <c r="AD7" s="79">
        <v>25</v>
      </c>
      <c r="AE7" s="79">
        <v>26</v>
      </c>
      <c r="AF7" s="79">
        <v>27</v>
      </c>
      <c r="AG7" s="80">
        <v>28</v>
      </c>
      <c r="AH7" s="28">
        <v>29</v>
      </c>
      <c r="AI7" s="8">
        <v>30</v>
      </c>
      <c r="AJ7" s="79">
        <v>31</v>
      </c>
      <c r="AK7" s="79">
        <v>32</v>
      </c>
      <c r="AL7" s="79">
        <v>33</v>
      </c>
      <c r="AM7" s="79">
        <v>34</v>
      </c>
      <c r="AN7" s="79">
        <v>35</v>
      </c>
      <c r="AO7" s="79">
        <v>36</v>
      </c>
      <c r="AP7" s="79">
        <v>37</v>
      </c>
      <c r="AQ7" s="79">
        <v>38</v>
      </c>
      <c r="AR7" s="79">
        <v>39</v>
      </c>
      <c r="AS7" s="79">
        <v>40</v>
      </c>
      <c r="AT7" s="79">
        <v>41</v>
      </c>
      <c r="AU7" s="79">
        <v>42</v>
      </c>
      <c r="AV7" s="79">
        <v>43</v>
      </c>
      <c r="AW7" s="79">
        <v>44</v>
      </c>
      <c r="AX7" s="79">
        <v>44</v>
      </c>
      <c r="AY7" s="24"/>
      <c r="AZ7" s="79">
        <v>45</v>
      </c>
      <c r="BA7" s="79">
        <v>46</v>
      </c>
      <c r="BB7" s="79">
        <v>47</v>
      </c>
      <c r="BC7" s="79">
        <v>48</v>
      </c>
      <c r="BD7" s="79">
        <v>49</v>
      </c>
      <c r="BE7" s="79">
        <v>50</v>
      </c>
      <c r="BF7" s="79">
        <v>51</v>
      </c>
      <c r="BG7" s="79">
        <v>52</v>
      </c>
      <c r="BH7" s="335"/>
    </row>
    <row r="8" spans="1:60" ht="26.25" customHeight="1" thickBot="1">
      <c r="A8" s="316" t="s">
        <v>54</v>
      </c>
      <c r="B8" s="202" t="s">
        <v>1</v>
      </c>
      <c r="C8" s="185" t="s">
        <v>47</v>
      </c>
      <c r="D8" s="209" t="s">
        <v>48</v>
      </c>
      <c r="E8" s="186">
        <f t="shared" ref="E8:P8" si="0">SUM(E9:E10)</f>
        <v>4</v>
      </c>
      <c r="F8" s="186">
        <f t="shared" si="0"/>
        <v>4</v>
      </c>
      <c r="G8" s="186">
        <f t="shared" si="0"/>
        <v>4</v>
      </c>
      <c r="H8" s="186">
        <f t="shared" si="0"/>
        <v>4</v>
      </c>
      <c r="I8" s="186">
        <f t="shared" si="0"/>
        <v>4</v>
      </c>
      <c r="J8" s="186">
        <f t="shared" si="0"/>
        <v>4</v>
      </c>
      <c r="K8" s="186">
        <f t="shared" si="0"/>
        <v>4</v>
      </c>
      <c r="L8" s="186">
        <f t="shared" si="0"/>
        <v>4</v>
      </c>
      <c r="M8" s="186">
        <f t="shared" si="0"/>
        <v>4</v>
      </c>
      <c r="N8" s="186">
        <f t="shared" si="0"/>
        <v>4</v>
      </c>
      <c r="O8" s="186">
        <f t="shared" si="0"/>
        <v>4</v>
      </c>
      <c r="P8" s="186">
        <f t="shared" si="0"/>
        <v>4</v>
      </c>
      <c r="Q8" s="186">
        <f t="shared" ref="Q8:V8" si="1">SUM(Q9:Q10)</f>
        <v>4</v>
      </c>
      <c r="R8" s="186">
        <f t="shared" si="1"/>
        <v>4</v>
      </c>
      <c r="S8" s="186">
        <f t="shared" si="1"/>
        <v>4</v>
      </c>
      <c r="T8" s="186">
        <f t="shared" si="1"/>
        <v>4</v>
      </c>
      <c r="U8" s="186"/>
      <c r="V8" s="186">
        <f t="shared" si="1"/>
        <v>64</v>
      </c>
      <c r="W8" s="210"/>
      <c r="X8" s="210"/>
      <c r="Y8" s="186"/>
      <c r="Z8" s="186"/>
      <c r="AA8" s="186">
        <f t="shared" ref="AA8:AQ8" si="2">SUM(AA9:AA10)</f>
        <v>4</v>
      </c>
      <c r="AB8" s="186">
        <f t="shared" si="2"/>
        <v>4</v>
      </c>
      <c r="AC8" s="186">
        <f t="shared" si="2"/>
        <v>4</v>
      </c>
      <c r="AD8" s="186">
        <f t="shared" si="2"/>
        <v>4</v>
      </c>
      <c r="AE8" s="186">
        <f t="shared" si="2"/>
        <v>4</v>
      </c>
      <c r="AF8" s="186">
        <f t="shared" si="2"/>
        <v>4</v>
      </c>
      <c r="AG8" s="186">
        <f t="shared" si="2"/>
        <v>4</v>
      </c>
      <c r="AH8" s="186">
        <f t="shared" si="2"/>
        <v>4</v>
      </c>
      <c r="AI8" s="186">
        <f t="shared" si="2"/>
        <v>4</v>
      </c>
      <c r="AJ8" s="186">
        <f t="shared" si="2"/>
        <v>4</v>
      </c>
      <c r="AK8" s="186">
        <f t="shared" si="2"/>
        <v>4</v>
      </c>
      <c r="AL8" s="186">
        <f t="shared" si="2"/>
        <v>6</v>
      </c>
      <c r="AM8" s="186">
        <f t="shared" si="2"/>
        <v>6</v>
      </c>
      <c r="AN8" s="186">
        <f t="shared" si="2"/>
        <v>4</v>
      </c>
      <c r="AO8" s="186">
        <f t="shared" si="2"/>
        <v>4</v>
      </c>
      <c r="AP8" s="186">
        <f t="shared" si="2"/>
        <v>4</v>
      </c>
      <c r="AQ8" s="186">
        <f t="shared" si="2"/>
        <v>4</v>
      </c>
      <c r="AR8" s="186"/>
      <c r="AS8" s="186"/>
      <c r="AT8" s="186"/>
      <c r="AU8" s="186"/>
      <c r="AV8" s="186"/>
      <c r="AW8" s="186"/>
      <c r="AX8" s="186"/>
      <c r="AY8" s="186">
        <f>SUM(AY9:AY10)</f>
        <v>72</v>
      </c>
      <c r="AZ8" s="210"/>
      <c r="BA8" s="210"/>
      <c r="BB8" s="210"/>
      <c r="BC8" s="210"/>
      <c r="BD8" s="210"/>
      <c r="BE8" s="210"/>
      <c r="BF8" s="210"/>
      <c r="BG8" s="211"/>
      <c r="BH8" s="212">
        <f>SUM(V8,AY8)</f>
        <v>136</v>
      </c>
    </row>
    <row r="9" spans="1:60" ht="12" customHeight="1" thickBot="1">
      <c r="A9" s="317"/>
      <c r="B9" s="176" t="s">
        <v>4</v>
      </c>
      <c r="C9" s="19" t="s">
        <v>104</v>
      </c>
      <c r="D9" s="9" t="s">
        <v>48</v>
      </c>
      <c r="E9" s="30">
        <v>2</v>
      </c>
      <c r="F9" s="30">
        <v>2</v>
      </c>
      <c r="G9" s="30">
        <v>2</v>
      </c>
      <c r="H9" s="30">
        <v>2</v>
      </c>
      <c r="I9" s="30">
        <v>2</v>
      </c>
      <c r="J9" s="30">
        <v>2</v>
      </c>
      <c r="K9" s="30">
        <v>2</v>
      </c>
      <c r="L9" s="30">
        <v>2</v>
      </c>
      <c r="M9" s="30">
        <v>2</v>
      </c>
      <c r="N9" s="30">
        <v>2</v>
      </c>
      <c r="O9" s="30">
        <v>2</v>
      </c>
      <c r="P9" s="30">
        <v>2</v>
      </c>
      <c r="Q9" s="30">
        <v>2</v>
      </c>
      <c r="R9" s="30">
        <v>2</v>
      </c>
      <c r="S9" s="30">
        <v>2</v>
      </c>
      <c r="T9" s="30">
        <v>2</v>
      </c>
      <c r="U9" s="186" t="s">
        <v>173</v>
      </c>
      <c r="V9" s="33">
        <f>SUM(E9:U9)</f>
        <v>32</v>
      </c>
      <c r="W9" s="12"/>
      <c r="X9" s="12"/>
      <c r="Y9" s="46"/>
      <c r="Z9" s="47"/>
      <c r="AA9" s="30">
        <v>2</v>
      </c>
      <c r="AB9" s="30">
        <v>2</v>
      </c>
      <c r="AC9" s="30">
        <v>2</v>
      </c>
      <c r="AD9" s="30">
        <v>2</v>
      </c>
      <c r="AE9" s="30">
        <v>2</v>
      </c>
      <c r="AF9" s="31">
        <v>2</v>
      </c>
      <c r="AG9" s="31">
        <v>2</v>
      </c>
      <c r="AH9" s="31">
        <v>2</v>
      </c>
      <c r="AI9" s="31">
        <v>2</v>
      </c>
      <c r="AJ9" s="31">
        <v>2</v>
      </c>
      <c r="AK9" s="31">
        <v>2</v>
      </c>
      <c r="AL9" s="31">
        <v>4</v>
      </c>
      <c r="AM9" s="31">
        <v>2</v>
      </c>
      <c r="AN9" s="31">
        <v>2</v>
      </c>
      <c r="AO9" s="31">
        <v>2</v>
      </c>
      <c r="AP9" s="31">
        <v>2</v>
      </c>
      <c r="AQ9" s="31">
        <v>2</v>
      </c>
      <c r="AR9" s="138"/>
      <c r="AS9" s="138"/>
      <c r="AT9" s="138"/>
      <c r="AU9" s="82"/>
      <c r="AV9" s="82"/>
      <c r="AW9" s="82"/>
      <c r="AX9" s="32" t="s">
        <v>173</v>
      </c>
      <c r="AY9" s="52">
        <f>SUM(Y9:AU9,AV9:AX9)</f>
        <v>36</v>
      </c>
      <c r="AZ9" s="11"/>
      <c r="BA9" s="11"/>
      <c r="BB9" s="11"/>
      <c r="BC9" s="11"/>
      <c r="BD9" s="11"/>
      <c r="BE9" s="11"/>
      <c r="BF9" s="11"/>
      <c r="BG9" s="51"/>
      <c r="BH9" s="44">
        <f>SUM(V9,AY9)</f>
        <v>68</v>
      </c>
    </row>
    <row r="10" spans="1:60" ht="14.25" customHeight="1" thickBot="1">
      <c r="A10" s="317"/>
      <c r="B10" s="176" t="s">
        <v>5</v>
      </c>
      <c r="C10" s="19" t="s">
        <v>6</v>
      </c>
      <c r="D10" s="184" t="s">
        <v>48</v>
      </c>
      <c r="E10" s="42">
        <v>2</v>
      </c>
      <c r="F10" s="42">
        <v>2</v>
      </c>
      <c r="G10" s="42">
        <v>2</v>
      </c>
      <c r="H10" s="42">
        <v>2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2</v>
      </c>
      <c r="P10" s="42">
        <v>2</v>
      </c>
      <c r="Q10" s="42">
        <v>2</v>
      </c>
      <c r="R10" s="42">
        <v>2</v>
      </c>
      <c r="S10" s="42">
        <v>2</v>
      </c>
      <c r="T10" s="42">
        <v>2</v>
      </c>
      <c r="U10" s="186" t="s">
        <v>174</v>
      </c>
      <c r="V10" s="147">
        <f>SUM(E10:U10)</f>
        <v>32</v>
      </c>
      <c r="W10" s="141"/>
      <c r="X10" s="141"/>
      <c r="Y10" s="268"/>
      <c r="Z10" s="267"/>
      <c r="AA10" s="42">
        <v>2</v>
      </c>
      <c r="AB10" s="42">
        <v>2</v>
      </c>
      <c r="AC10" s="42">
        <v>2</v>
      </c>
      <c r="AD10" s="42">
        <v>2</v>
      </c>
      <c r="AE10" s="42">
        <v>2</v>
      </c>
      <c r="AF10" s="39">
        <v>2</v>
      </c>
      <c r="AG10" s="39">
        <v>2</v>
      </c>
      <c r="AH10" s="39">
        <v>2</v>
      </c>
      <c r="AI10" s="39">
        <v>2</v>
      </c>
      <c r="AJ10" s="39">
        <v>2</v>
      </c>
      <c r="AK10" s="39">
        <v>2</v>
      </c>
      <c r="AL10" s="39">
        <v>2</v>
      </c>
      <c r="AM10" s="39">
        <v>4</v>
      </c>
      <c r="AN10" s="39">
        <v>2</v>
      </c>
      <c r="AO10" s="39">
        <v>2</v>
      </c>
      <c r="AP10" s="39">
        <v>2</v>
      </c>
      <c r="AQ10" s="39">
        <v>2</v>
      </c>
      <c r="AR10" s="138"/>
      <c r="AS10" s="138"/>
      <c r="AT10" s="138"/>
      <c r="AU10" s="220"/>
      <c r="AV10" s="220"/>
      <c r="AW10" s="220"/>
      <c r="AX10" s="120" t="s">
        <v>172</v>
      </c>
      <c r="AY10" s="149">
        <f>SUM(Y10:AU10,AV10:AX10)</f>
        <v>36</v>
      </c>
      <c r="AZ10" s="54"/>
      <c r="BA10" s="54"/>
      <c r="BB10" s="54"/>
      <c r="BC10" s="54"/>
      <c r="BD10" s="54"/>
      <c r="BE10" s="54"/>
      <c r="BF10" s="54"/>
      <c r="BG10" s="142"/>
      <c r="BH10" s="150">
        <f>SUM(V10,AY10)</f>
        <v>68</v>
      </c>
    </row>
    <row r="11" spans="1:60" ht="12.75" customHeight="1" thickBot="1">
      <c r="A11" s="317"/>
      <c r="B11" s="181" t="s">
        <v>7</v>
      </c>
      <c r="C11" s="185" t="s">
        <v>8</v>
      </c>
      <c r="D11" s="183" t="s">
        <v>48</v>
      </c>
      <c r="E11" s="166">
        <f>E12</f>
        <v>2</v>
      </c>
      <c r="F11" s="166">
        <f>F12</f>
        <v>2</v>
      </c>
      <c r="G11" s="166">
        <f t="shared" ref="G11:BH11" si="3">G12</f>
        <v>2</v>
      </c>
      <c r="H11" s="166">
        <f t="shared" si="3"/>
        <v>2</v>
      </c>
      <c r="I11" s="166">
        <f t="shared" si="3"/>
        <v>2</v>
      </c>
      <c r="J11" s="166">
        <f t="shared" si="3"/>
        <v>2</v>
      </c>
      <c r="K11" s="166">
        <f t="shared" si="3"/>
        <v>2</v>
      </c>
      <c r="L11" s="166">
        <f t="shared" si="3"/>
        <v>2</v>
      </c>
      <c r="M11" s="166">
        <f t="shared" si="3"/>
        <v>2</v>
      </c>
      <c r="N11" s="166">
        <f t="shared" si="3"/>
        <v>2</v>
      </c>
      <c r="O11" s="166">
        <f t="shared" si="3"/>
        <v>2</v>
      </c>
      <c r="P11" s="166">
        <f t="shared" si="3"/>
        <v>2</v>
      </c>
      <c r="Q11" s="166">
        <f t="shared" si="3"/>
        <v>2</v>
      </c>
      <c r="R11" s="166">
        <f t="shared" si="3"/>
        <v>2</v>
      </c>
      <c r="S11" s="166">
        <f t="shared" si="3"/>
        <v>2</v>
      </c>
      <c r="T11" s="166">
        <f t="shared" si="3"/>
        <v>2</v>
      </c>
      <c r="U11" s="186"/>
      <c r="V11" s="166">
        <f t="shared" si="3"/>
        <v>32</v>
      </c>
      <c r="W11" s="166"/>
      <c r="X11" s="166"/>
      <c r="Y11" s="166"/>
      <c r="Z11" s="166"/>
      <c r="AA11" s="166">
        <f t="shared" si="3"/>
        <v>0</v>
      </c>
      <c r="AB11" s="166">
        <f t="shared" si="3"/>
        <v>0</v>
      </c>
      <c r="AC11" s="166">
        <f t="shared" si="3"/>
        <v>0</v>
      </c>
      <c r="AD11" s="166">
        <f t="shared" si="3"/>
        <v>0</v>
      </c>
      <c r="AE11" s="166">
        <f t="shared" si="3"/>
        <v>0</v>
      </c>
      <c r="AF11" s="166">
        <f t="shared" si="3"/>
        <v>0</v>
      </c>
      <c r="AG11" s="166">
        <f t="shared" si="3"/>
        <v>0</v>
      </c>
      <c r="AH11" s="166">
        <f t="shared" si="3"/>
        <v>0</v>
      </c>
      <c r="AI11" s="166">
        <f t="shared" si="3"/>
        <v>0</v>
      </c>
      <c r="AJ11" s="166">
        <f t="shared" si="3"/>
        <v>0</v>
      </c>
      <c r="AK11" s="166">
        <f t="shared" si="3"/>
        <v>0</v>
      </c>
      <c r="AL11" s="166">
        <f t="shared" si="3"/>
        <v>0</v>
      </c>
      <c r="AM11" s="166">
        <f t="shared" si="3"/>
        <v>0</v>
      </c>
      <c r="AN11" s="166">
        <f t="shared" si="3"/>
        <v>0</v>
      </c>
      <c r="AO11" s="166">
        <f t="shared" si="3"/>
        <v>0</v>
      </c>
      <c r="AP11" s="166">
        <f t="shared" si="3"/>
        <v>0</v>
      </c>
      <c r="AQ11" s="166">
        <f t="shared" si="3"/>
        <v>0</v>
      </c>
      <c r="AR11" s="166"/>
      <c r="AS11" s="166"/>
      <c r="AT11" s="166"/>
      <c r="AU11" s="166"/>
      <c r="AV11" s="166"/>
      <c r="AW11" s="166"/>
      <c r="AX11" s="166"/>
      <c r="AY11" s="166">
        <f t="shared" si="3"/>
        <v>0</v>
      </c>
      <c r="AZ11" s="166"/>
      <c r="BA11" s="166"/>
      <c r="BB11" s="166"/>
      <c r="BC11" s="166"/>
      <c r="BD11" s="166"/>
      <c r="BE11" s="166"/>
      <c r="BF11" s="166"/>
      <c r="BG11" s="166"/>
      <c r="BH11" s="166">
        <f t="shared" si="3"/>
        <v>0</v>
      </c>
    </row>
    <row r="12" spans="1:60" ht="24" customHeight="1" thickBot="1">
      <c r="A12" s="317"/>
      <c r="B12" s="269" t="s">
        <v>132</v>
      </c>
      <c r="C12" s="270" t="s">
        <v>133</v>
      </c>
      <c r="D12" s="271" t="s">
        <v>48</v>
      </c>
      <c r="E12" s="42">
        <v>2</v>
      </c>
      <c r="F12" s="42">
        <v>2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>
        <v>2</v>
      </c>
      <c r="O12" s="42">
        <v>2</v>
      </c>
      <c r="P12" s="42">
        <v>2</v>
      </c>
      <c r="Q12" s="42">
        <v>2</v>
      </c>
      <c r="R12" s="42">
        <v>2</v>
      </c>
      <c r="S12" s="42">
        <v>2</v>
      </c>
      <c r="T12" s="42">
        <v>2</v>
      </c>
      <c r="U12" s="186" t="s">
        <v>172</v>
      </c>
      <c r="V12" s="147">
        <f>SUM(E12:U12)</f>
        <v>32</v>
      </c>
      <c r="W12" s="71"/>
      <c r="X12" s="71"/>
      <c r="Y12" s="70"/>
      <c r="Z12" s="70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138"/>
      <c r="AS12" s="138"/>
      <c r="AT12" s="138"/>
      <c r="AU12" s="266"/>
      <c r="AV12" s="266"/>
      <c r="AW12" s="266"/>
      <c r="AX12" s="265"/>
      <c r="AY12" s="149">
        <f>SUM(AA12:AQ12)</f>
        <v>0</v>
      </c>
      <c r="AZ12" s="68"/>
      <c r="BA12" s="68"/>
      <c r="BB12" s="68"/>
      <c r="BC12" s="68"/>
      <c r="BD12" s="68"/>
      <c r="BE12" s="68"/>
      <c r="BF12" s="68"/>
      <c r="BG12" s="68"/>
      <c r="BH12" s="149"/>
    </row>
    <row r="13" spans="1:60" ht="12.75" customHeight="1" thickBot="1">
      <c r="A13" s="317"/>
      <c r="B13" s="181" t="s">
        <v>107</v>
      </c>
      <c r="C13" s="182" t="s">
        <v>9</v>
      </c>
      <c r="D13" s="215" t="s">
        <v>48</v>
      </c>
      <c r="E13" s="166">
        <f t="shared" ref="E13:T13" si="4">SUM(E14:E18)</f>
        <v>12</v>
      </c>
      <c r="F13" s="166">
        <f t="shared" si="4"/>
        <v>10</v>
      </c>
      <c r="G13" s="166">
        <f t="shared" si="4"/>
        <v>12</v>
      </c>
      <c r="H13" s="166">
        <f t="shared" si="4"/>
        <v>10</v>
      </c>
      <c r="I13" s="166">
        <f t="shared" si="4"/>
        <v>12</v>
      </c>
      <c r="J13" s="166">
        <f t="shared" si="4"/>
        <v>10</v>
      </c>
      <c r="K13" s="166">
        <f t="shared" si="4"/>
        <v>12</v>
      </c>
      <c r="L13" s="166">
        <f t="shared" si="4"/>
        <v>10</v>
      </c>
      <c r="M13" s="166">
        <f t="shared" si="4"/>
        <v>12</v>
      </c>
      <c r="N13" s="166">
        <f t="shared" si="4"/>
        <v>10</v>
      </c>
      <c r="O13" s="166">
        <f t="shared" si="4"/>
        <v>12</v>
      </c>
      <c r="P13" s="166">
        <f t="shared" si="4"/>
        <v>10</v>
      </c>
      <c r="Q13" s="166">
        <f t="shared" si="4"/>
        <v>14</v>
      </c>
      <c r="R13" s="166">
        <f t="shared" si="4"/>
        <v>10</v>
      </c>
      <c r="S13" s="166">
        <f t="shared" si="4"/>
        <v>12</v>
      </c>
      <c r="T13" s="166">
        <f t="shared" si="4"/>
        <v>12</v>
      </c>
      <c r="U13" s="186"/>
      <c r="V13" s="166">
        <f>SUM(V14:V18)</f>
        <v>180</v>
      </c>
      <c r="W13" s="166"/>
      <c r="X13" s="166"/>
      <c r="Y13" s="166"/>
      <c r="Z13" s="166"/>
      <c r="AA13" s="166">
        <f t="shared" ref="AA13:AQ13" si="5">SUM(AA14:AA18)</f>
        <v>10</v>
      </c>
      <c r="AB13" s="166">
        <f t="shared" si="5"/>
        <v>8</v>
      </c>
      <c r="AC13" s="166">
        <f t="shared" si="5"/>
        <v>12</v>
      </c>
      <c r="AD13" s="166">
        <f t="shared" si="5"/>
        <v>8</v>
      </c>
      <c r="AE13" s="166">
        <f t="shared" si="5"/>
        <v>10</v>
      </c>
      <c r="AF13" s="166">
        <f t="shared" si="5"/>
        <v>10</v>
      </c>
      <c r="AG13" s="166">
        <f t="shared" si="5"/>
        <v>8</v>
      </c>
      <c r="AH13" s="166">
        <f t="shared" si="5"/>
        <v>8</v>
      </c>
      <c r="AI13" s="166">
        <f t="shared" si="5"/>
        <v>10</v>
      </c>
      <c r="AJ13" s="166">
        <f t="shared" si="5"/>
        <v>8</v>
      </c>
      <c r="AK13" s="166">
        <f t="shared" si="5"/>
        <v>10</v>
      </c>
      <c r="AL13" s="166">
        <f t="shared" si="5"/>
        <v>8</v>
      </c>
      <c r="AM13" s="166">
        <f t="shared" si="5"/>
        <v>12</v>
      </c>
      <c r="AN13" s="166">
        <f t="shared" si="5"/>
        <v>8</v>
      </c>
      <c r="AO13" s="166">
        <f t="shared" si="5"/>
        <v>8</v>
      </c>
      <c r="AP13" s="166">
        <f t="shared" si="5"/>
        <v>8</v>
      </c>
      <c r="AQ13" s="166">
        <f t="shared" si="5"/>
        <v>10</v>
      </c>
      <c r="AR13" s="166"/>
      <c r="AS13" s="166"/>
      <c r="AT13" s="166"/>
      <c r="AU13" s="166"/>
      <c r="AV13" s="166"/>
      <c r="AW13" s="166"/>
      <c r="AX13" s="166"/>
      <c r="AY13" s="166">
        <f>SUM(AY14:AY18)</f>
        <v>156</v>
      </c>
      <c r="AZ13" s="166"/>
      <c r="BA13" s="166"/>
      <c r="BB13" s="166"/>
      <c r="BC13" s="166"/>
      <c r="BD13" s="166"/>
      <c r="BE13" s="166"/>
      <c r="BF13" s="166"/>
      <c r="BG13" s="166"/>
      <c r="BH13" s="166">
        <f>SUM(BH14:BH18)</f>
        <v>336</v>
      </c>
    </row>
    <row r="14" spans="1:60" ht="13.5" thickBot="1">
      <c r="A14" s="317"/>
      <c r="B14" s="175" t="s">
        <v>11</v>
      </c>
      <c r="C14" s="214" t="s">
        <v>119</v>
      </c>
      <c r="D14" s="116" t="s">
        <v>48</v>
      </c>
      <c r="E14" s="125">
        <v>4</v>
      </c>
      <c r="F14" s="125">
        <v>4</v>
      </c>
      <c r="G14" s="125">
        <v>4</v>
      </c>
      <c r="H14" s="125">
        <v>4</v>
      </c>
      <c r="I14" s="125">
        <v>2</v>
      </c>
      <c r="J14" s="125">
        <v>4</v>
      </c>
      <c r="K14" s="125">
        <v>4</v>
      </c>
      <c r="L14" s="125">
        <v>4</v>
      </c>
      <c r="M14" s="125">
        <v>4</v>
      </c>
      <c r="N14" s="125">
        <v>4</v>
      </c>
      <c r="O14" s="125">
        <v>4</v>
      </c>
      <c r="P14" s="125">
        <v>2</v>
      </c>
      <c r="Q14" s="125">
        <v>4</v>
      </c>
      <c r="R14" s="125">
        <v>4</v>
      </c>
      <c r="S14" s="125">
        <v>4</v>
      </c>
      <c r="T14" s="125">
        <v>4</v>
      </c>
      <c r="U14" s="186" t="s">
        <v>173</v>
      </c>
      <c r="V14" s="52">
        <f>SUM(E14:U14)</f>
        <v>60</v>
      </c>
      <c r="W14" s="136"/>
      <c r="X14" s="136"/>
      <c r="Y14" s="134"/>
      <c r="Z14" s="135"/>
      <c r="AA14" s="137">
        <v>4</v>
      </c>
      <c r="AB14" s="137">
        <v>4</v>
      </c>
      <c r="AC14" s="137">
        <v>6</v>
      </c>
      <c r="AD14" s="137">
        <v>4</v>
      </c>
      <c r="AE14" s="137">
        <v>4</v>
      </c>
      <c r="AF14" s="137">
        <v>6</v>
      </c>
      <c r="AG14" s="137">
        <v>4</v>
      </c>
      <c r="AH14" s="137">
        <v>4</v>
      </c>
      <c r="AI14" s="137">
        <v>4</v>
      </c>
      <c r="AJ14" s="137">
        <v>4</v>
      </c>
      <c r="AK14" s="137">
        <v>4</v>
      </c>
      <c r="AL14" s="137">
        <v>4</v>
      </c>
      <c r="AM14" s="137">
        <v>4</v>
      </c>
      <c r="AN14" s="137">
        <v>4</v>
      </c>
      <c r="AO14" s="137">
        <v>4</v>
      </c>
      <c r="AP14" s="137">
        <v>4</v>
      </c>
      <c r="AQ14" s="137">
        <v>4</v>
      </c>
      <c r="AR14" s="138"/>
      <c r="AS14" s="138"/>
      <c r="AT14" s="138"/>
      <c r="AU14" s="138"/>
      <c r="AV14" s="138"/>
      <c r="AW14" s="138"/>
      <c r="AX14" s="36" t="s">
        <v>175</v>
      </c>
      <c r="AY14" s="52">
        <f>SUM(Y14:AU14,AV14:AX14)</f>
        <v>72</v>
      </c>
      <c r="AZ14" s="139"/>
      <c r="BA14" s="139"/>
      <c r="BB14" s="139"/>
      <c r="BC14" s="139"/>
      <c r="BD14" s="139"/>
      <c r="BE14" s="139"/>
      <c r="BF14" s="139"/>
      <c r="BG14" s="140"/>
      <c r="BH14" s="133">
        <f>SUM(V14,AY14)</f>
        <v>132</v>
      </c>
    </row>
    <row r="15" spans="1:60" ht="12" customHeight="1" thickBot="1">
      <c r="A15" s="317"/>
      <c r="B15" s="176" t="s">
        <v>12</v>
      </c>
      <c r="C15" s="19" t="s">
        <v>120</v>
      </c>
      <c r="D15" s="13" t="s">
        <v>48</v>
      </c>
      <c r="E15" s="42">
        <v>4</v>
      </c>
      <c r="F15" s="42">
        <v>2</v>
      </c>
      <c r="G15" s="42">
        <v>4</v>
      </c>
      <c r="H15" s="42">
        <v>2</v>
      </c>
      <c r="I15" s="42">
        <v>4</v>
      </c>
      <c r="J15" s="42">
        <v>2</v>
      </c>
      <c r="K15" s="42">
        <v>4</v>
      </c>
      <c r="L15" s="42">
        <v>2</v>
      </c>
      <c r="M15" s="42">
        <v>4</v>
      </c>
      <c r="N15" s="42">
        <v>2</v>
      </c>
      <c r="O15" s="42">
        <v>4</v>
      </c>
      <c r="P15" s="42">
        <v>4</v>
      </c>
      <c r="Q15" s="42">
        <v>4</v>
      </c>
      <c r="R15" s="42">
        <v>2</v>
      </c>
      <c r="S15" s="42">
        <v>4</v>
      </c>
      <c r="T15" s="42">
        <v>4</v>
      </c>
      <c r="U15" s="186" t="s">
        <v>175</v>
      </c>
      <c r="V15" s="33">
        <f>SUM(E15:U15)</f>
        <v>52</v>
      </c>
      <c r="W15" s="136"/>
      <c r="X15" s="136"/>
      <c r="Y15" s="134"/>
      <c r="Z15" s="135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25"/>
      <c r="AM15" s="125"/>
      <c r="AN15" s="125"/>
      <c r="AO15" s="125"/>
      <c r="AP15" s="125"/>
      <c r="AQ15" s="125"/>
      <c r="AR15" s="138"/>
      <c r="AS15" s="138"/>
      <c r="AT15" s="138"/>
      <c r="AU15" s="138"/>
      <c r="AV15" s="138"/>
      <c r="AW15" s="138"/>
      <c r="AX15" s="36"/>
      <c r="AY15" s="52">
        <f>SUM(AA15:AO15)</f>
        <v>0</v>
      </c>
      <c r="AZ15" s="139"/>
      <c r="BA15" s="139"/>
      <c r="BB15" s="139"/>
      <c r="BC15" s="139"/>
      <c r="BD15" s="139"/>
      <c r="BE15" s="139"/>
      <c r="BF15" s="139"/>
      <c r="BG15" s="140"/>
      <c r="BH15" s="133">
        <f>SUM(V15,AY15)</f>
        <v>52</v>
      </c>
    </row>
    <row r="16" spans="1:60" ht="12" customHeight="1" thickBot="1">
      <c r="A16" s="317"/>
      <c r="B16" s="176" t="s">
        <v>79</v>
      </c>
      <c r="C16" s="19" t="s">
        <v>134</v>
      </c>
      <c r="D16" s="13" t="s">
        <v>48</v>
      </c>
      <c r="E16" s="42">
        <v>2</v>
      </c>
      <c r="F16" s="42">
        <v>2</v>
      </c>
      <c r="G16" s="42">
        <v>2</v>
      </c>
      <c r="H16" s="42">
        <v>2</v>
      </c>
      <c r="I16" s="42">
        <v>4</v>
      </c>
      <c r="J16" s="42">
        <v>2</v>
      </c>
      <c r="K16" s="42">
        <v>2</v>
      </c>
      <c r="L16" s="42">
        <v>2</v>
      </c>
      <c r="M16" s="42">
        <v>2</v>
      </c>
      <c r="N16" s="42">
        <v>2</v>
      </c>
      <c r="O16" s="42">
        <v>2</v>
      </c>
      <c r="P16" s="42">
        <v>2</v>
      </c>
      <c r="Q16" s="42">
        <v>4</v>
      </c>
      <c r="R16" s="42">
        <v>2</v>
      </c>
      <c r="S16" s="42">
        <v>2</v>
      </c>
      <c r="T16" s="42">
        <v>2</v>
      </c>
      <c r="U16" s="186" t="s">
        <v>175</v>
      </c>
      <c r="V16" s="33">
        <f>SUM(E16:U16)</f>
        <v>36</v>
      </c>
      <c r="W16" s="136"/>
      <c r="X16" s="136"/>
      <c r="Y16" s="134"/>
      <c r="Z16" s="135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25"/>
      <c r="AM16" s="125"/>
      <c r="AN16" s="125"/>
      <c r="AO16" s="125"/>
      <c r="AP16" s="125"/>
      <c r="AQ16" s="125"/>
      <c r="AR16" s="138"/>
      <c r="AS16" s="138"/>
      <c r="AT16" s="138"/>
      <c r="AU16" s="138"/>
      <c r="AV16" s="138"/>
      <c r="AW16" s="138"/>
      <c r="AX16" s="36"/>
      <c r="AY16" s="52">
        <f>SUM(AA16:AO16)</f>
        <v>0</v>
      </c>
      <c r="AZ16" s="139"/>
      <c r="BA16" s="139"/>
      <c r="BB16" s="139"/>
      <c r="BC16" s="139"/>
      <c r="BD16" s="139"/>
      <c r="BE16" s="139"/>
      <c r="BF16" s="139"/>
      <c r="BG16" s="140"/>
      <c r="BH16" s="133">
        <f>SUM(V16,AY16)</f>
        <v>36</v>
      </c>
    </row>
    <row r="17" spans="1:60" ht="12" customHeight="1" thickBot="1">
      <c r="A17" s="317"/>
      <c r="B17" s="176" t="s">
        <v>13</v>
      </c>
      <c r="C17" s="19" t="s">
        <v>135</v>
      </c>
      <c r="D17" s="13" t="s">
        <v>48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86"/>
      <c r="V17" s="33">
        <f>SUM(E17:U17)</f>
        <v>0</v>
      </c>
      <c r="W17" s="136"/>
      <c r="X17" s="136"/>
      <c r="Y17" s="134"/>
      <c r="Z17" s="135"/>
      <c r="AA17" s="31">
        <v>4</v>
      </c>
      <c r="AB17" s="31">
        <v>2</v>
      </c>
      <c r="AC17" s="31">
        <v>4</v>
      </c>
      <c r="AD17" s="31">
        <v>2</v>
      </c>
      <c r="AE17" s="31">
        <v>4</v>
      </c>
      <c r="AF17" s="31">
        <v>2</v>
      </c>
      <c r="AG17" s="31">
        <v>2</v>
      </c>
      <c r="AH17" s="31">
        <v>2</v>
      </c>
      <c r="AI17" s="31">
        <v>4</v>
      </c>
      <c r="AJ17" s="31">
        <v>2</v>
      </c>
      <c r="AK17" s="31">
        <v>4</v>
      </c>
      <c r="AL17" s="31">
        <v>2</v>
      </c>
      <c r="AM17" s="31">
        <v>4</v>
      </c>
      <c r="AN17" s="31">
        <v>2</v>
      </c>
      <c r="AO17" s="31">
        <v>2</v>
      </c>
      <c r="AP17" s="31">
        <v>2</v>
      </c>
      <c r="AQ17" s="31">
        <v>4</v>
      </c>
      <c r="AR17" s="138"/>
      <c r="AS17" s="138"/>
      <c r="AT17" s="138"/>
      <c r="AU17" s="138"/>
      <c r="AV17" s="138"/>
      <c r="AW17" s="138"/>
      <c r="AX17" s="36" t="s">
        <v>172</v>
      </c>
      <c r="AY17" s="52">
        <f>SUM(AA17:AQ17)</f>
        <v>48</v>
      </c>
      <c r="AZ17" s="139"/>
      <c r="BA17" s="139"/>
      <c r="BB17" s="139"/>
      <c r="BC17" s="139"/>
      <c r="BD17" s="139"/>
      <c r="BE17" s="139"/>
      <c r="BF17" s="139"/>
      <c r="BG17" s="140"/>
      <c r="BH17" s="133">
        <f>SUM(V17,AY17)</f>
        <v>48</v>
      </c>
    </row>
    <row r="18" spans="1:60" ht="22.5" customHeight="1" thickBot="1">
      <c r="A18" s="317"/>
      <c r="B18" s="176" t="s">
        <v>136</v>
      </c>
      <c r="C18" s="19" t="s">
        <v>14</v>
      </c>
      <c r="D18" s="13" t="s">
        <v>48</v>
      </c>
      <c r="E18" s="42">
        <v>2</v>
      </c>
      <c r="F18" s="42">
        <v>2</v>
      </c>
      <c r="G18" s="42">
        <v>2</v>
      </c>
      <c r="H18" s="42">
        <v>2</v>
      </c>
      <c r="I18" s="42">
        <v>2</v>
      </c>
      <c r="J18" s="42">
        <v>2</v>
      </c>
      <c r="K18" s="42">
        <v>2</v>
      </c>
      <c r="L18" s="42">
        <v>2</v>
      </c>
      <c r="M18" s="42">
        <v>2</v>
      </c>
      <c r="N18" s="42">
        <v>2</v>
      </c>
      <c r="O18" s="42">
        <v>2</v>
      </c>
      <c r="P18" s="42">
        <v>2</v>
      </c>
      <c r="Q18" s="42">
        <v>2</v>
      </c>
      <c r="R18" s="42">
        <v>2</v>
      </c>
      <c r="S18" s="42">
        <v>2</v>
      </c>
      <c r="T18" s="42">
        <v>2</v>
      </c>
      <c r="U18" s="186" t="s">
        <v>173</v>
      </c>
      <c r="V18" s="33">
        <f>SUM(E18:U18)</f>
        <v>32</v>
      </c>
      <c r="W18" s="136"/>
      <c r="X18" s="136"/>
      <c r="Y18" s="134"/>
      <c r="Z18" s="135"/>
      <c r="AA18" s="42">
        <v>2</v>
      </c>
      <c r="AB18" s="42">
        <v>2</v>
      </c>
      <c r="AC18" s="42">
        <v>2</v>
      </c>
      <c r="AD18" s="42">
        <v>2</v>
      </c>
      <c r="AE18" s="42">
        <v>2</v>
      </c>
      <c r="AF18" s="39">
        <v>2</v>
      </c>
      <c r="AG18" s="39">
        <v>2</v>
      </c>
      <c r="AH18" s="39">
        <v>2</v>
      </c>
      <c r="AI18" s="39">
        <v>2</v>
      </c>
      <c r="AJ18" s="39">
        <v>2</v>
      </c>
      <c r="AK18" s="39">
        <v>2</v>
      </c>
      <c r="AL18" s="39">
        <v>2</v>
      </c>
      <c r="AM18" s="39">
        <v>4</v>
      </c>
      <c r="AN18" s="39">
        <v>2</v>
      </c>
      <c r="AO18" s="39">
        <v>2</v>
      </c>
      <c r="AP18" s="39">
        <v>2</v>
      </c>
      <c r="AQ18" s="39">
        <v>2</v>
      </c>
      <c r="AR18" s="138"/>
      <c r="AS18" s="138"/>
      <c r="AT18" s="138"/>
      <c r="AU18" s="138"/>
      <c r="AV18" s="138"/>
      <c r="AW18" s="138"/>
      <c r="AX18" s="36" t="s">
        <v>172</v>
      </c>
      <c r="AY18" s="52">
        <f>SUM(AA18:AQ18)</f>
        <v>36</v>
      </c>
      <c r="AZ18" s="139"/>
      <c r="BA18" s="139"/>
      <c r="BB18" s="139"/>
      <c r="BC18" s="139"/>
      <c r="BD18" s="139"/>
      <c r="BE18" s="139"/>
      <c r="BF18" s="139"/>
      <c r="BG18" s="140"/>
      <c r="BH18" s="133">
        <f>SUM(V18,AY18)</f>
        <v>68</v>
      </c>
    </row>
    <row r="19" spans="1:60" ht="26.25" thickBot="1">
      <c r="A19" s="317"/>
      <c r="B19" s="217" t="s">
        <v>102</v>
      </c>
      <c r="C19" s="173" t="s">
        <v>103</v>
      </c>
      <c r="D19" s="100" t="s">
        <v>48</v>
      </c>
      <c r="E19" s="278">
        <f>SUM(E20:E31)</f>
        <v>18</v>
      </c>
      <c r="F19" s="198">
        <f>SUM(F20:F31)</f>
        <v>20</v>
      </c>
      <c r="G19" s="198">
        <f t="shared" ref="G19:BH19" si="6">SUM(G20:G31)</f>
        <v>18</v>
      </c>
      <c r="H19" s="198">
        <f t="shared" si="6"/>
        <v>20</v>
      </c>
      <c r="I19" s="198">
        <f t="shared" si="6"/>
        <v>18</v>
      </c>
      <c r="J19" s="198">
        <f t="shared" si="6"/>
        <v>20</v>
      </c>
      <c r="K19" s="198">
        <f t="shared" si="6"/>
        <v>18</v>
      </c>
      <c r="L19" s="198">
        <f t="shared" si="6"/>
        <v>20</v>
      </c>
      <c r="M19" s="198">
        <f t="shared" si="6"/>
        <v>18</v>
      </c>
      <c r="N19" s="198">
        <f t="shared" si="6"/>
        <v>20</v>
      </c>
      <c r="O19" s="198">
        <f t="shared" si="6"/>
        <v>18</v>
      </c>
      <c r="P19" s="198">
        <f t="shared" si="6"/>
        <v>20</v>
      </c>
      <c r="Q19" s="198">
        <f t="shared" si="6"/>
        <v>16</v>
      </c>
      <c r="R19" s="198">
        <f t="shared" si="6"/>
        <v>20</v>
      </c>
      <c r="S19" s="198">
        <f t="shared" si="6"/>
        <v>18</v>
      </c>
      <c r="T19" s="198">
        <f t="shared" si="6"/>
        <v>18</v>
      </c>
      <c r="U19" s="198"/>
      <c r="V19" s="198">
        <f t="shared" si="6"/>
        <v>300</v>
      </c>
      <c r="W19" s="198"/>
      <c r="X19" s="198"/>
      <c r="Y19" s="198">
        <f t="shared" si="6"/>
        <v>36</v>
      </c>
      <c r="Z19" s="198">
        <f t="shared" si="6"/>
        <v>36</v>
      </c>
      <c r="AA19" s="198">
        <f t="shared" si="6"/>
        <v>22</v>
      </c>
      <c r="AB19" s="198">
        <f t="shared" si="6"/>
        <v>24</v>
      </c>
      <c r="AC19" s="198">
        <f t="shared" si="6"/>
        <v>20</v>
      </c>
      <c r="AD19" s="198">
        <f t="shared" si="6"/>
        <v>24</v>
      </c>
      <c r="AE19" s="198">
        <f t="shared" si="6"/>
        <v>22</v>
      </c>
      <c r="AF19" s="198">
        <f t="shared" si="6"/>
        <v>22</v>
      </c>
      <c r="AG19" s="198">
        <f t="shared" si="6"/>
        <v>24</v>
      </c>
      <c r="AH19" s="198">
        <f t="shared" si="6"/>
        <v>24</v>
      </c>
      <c r="AI19" s="198">
        <f t="shared" si="6"/>
        <v>22</v>
      </c>
      <c r="AJ19" s="198">
        <f t="shared" si="6"/>
        <v>24</v>
      </c>
      <c r="AK19" s="198">
        <f t="shared" si="6"/>
        <v>22</v>
      </c>
      <c r="AL19" s="198">
        <f t="shared" si="6"/>
        <v>22</v>
      </c>
      <c r="AM19" s="198">
        <f t="shared" si="6"/>
        <v>18</v>
      </c>
      <c r="AN19" s="198">
        <f t="shared" si="6"/>
        <v>24</v>
      </c>
      <c r="AO19" s="198">
        <f t="shared" si="6"/>
        <v>24</v>
      </c>
      <c r="AP19" s="198">
        <f t="shared" si="6"/>
        <v>24</v>
      </c>
      <c r="AQ19" s="198">
        <f t="shared" si="6"/>
        <v>22</v>
      </c>
      <c r="AR19" s="198">
        <f t="shared" si="6"/>
        <v>36</v>
      </c>
      <c r="AS19" s="198">
        <f t="shared" si="6"/>
        <v>36</v>
      </c>
      <c r="AT19" s="198">
        <f t="shared" ref="AT19" si="7">SUM(AT20:AT31)</f>
        <v>36</v>
      </c>
      <c r="AU19" s="198">
        <f t="shared" si="6"/>
        <v>36</v>
      </c>
      <c r="AV19" s="198">
        <f t="shared" si="6"/>
        <v>36</v>
      </c>
      <c r="AW19" s="198">
        <f t="shared" si="6"/>
        <v>36</v>
      </c>
      <c r="AX19" s="198">
        <f>SUM(AX20:AX31)</f>
        <v>0</v>
      </c>
      <c r="AY19" s="198">
        <f t="shared" si="6"/>
        <v>672</v>
      </c>
      <c r="AZ19" s="198"/>
      <c r="BA19" s="198"/>
      <c r="BB19" s="198"/>
      <c r="BC19" s="198"/>
      <c r="BD19" s="198"/>
      <c r="BE19" s="198"/>
      <c r="BF19" s="198"/>
      <c r="BG19" s="198"/>
      <c r="BH19" s="198">
        <f t="shared" si="6"/>
        <v>972</v>
      </c>
    </row>
    <row r="20" spans="1:60" ht="26.25" customHeight="1" thickBot="1">
      <c r="A20" s="317"/>
      <c r="B20" s="218" t="s">
        <v>15</v>
      </c>
      <c r="C20" s="276" t="s">
        <v>123</v>
      </c>
      <c r="D20" s="117" t="s">
        <v>48</v>
      </c>
      <c r="E20" s="125">
        <v>2</v>
      </c>
      <c r="F20" s="125">
        <v>4</v>
      </c>
      <c r="G20" s="125">
        <v>2</v>
      </c>
      <c r="H20" s="125">
        <v>4</v>
      </c>
      <c r="I20" s="125">
        <v>2</v>
      </c>
      <c r="J20" s="125">
        <v>4</v>
      </c>
      <c r="K20" s="125">
        <v>2</v>
      </c>
      <c r="L20" s="125">
        <v>4</v>
      </c>
      <c r="M20" s="125">
        <v>2</v>
      </c>
      <c r="N20" s="125">
        <v>4</v>
      </c>
      <c r="O20" s="125">
        <v>2</v>
      </c>
      <c r="P20" s="125">
        <v>4</v>
      </c>
      <c r="Q20" s="125">
        <v>2</v>
      </c>
      <c r="R20" s="125">
        <v>4</v>
      </c>
      <c r="S20" s="273">
        <v>4</v>
      </c>
      <c r="T20" s="132">
        <v>2</v>
      </c>
      <c r="U20" s="186" t="s">
        <v>173</v>
      </c>
      <c r="V20" s="52">
        <f>SUM(E20:U20)</f>
        <v>48</v>
      </c>
      <c r="W20" s="136"/>
      <c r="X20" s="136"/>
      <c r="Y20" s="134"/>
      <c r="Z20" s="135"/>
      <c r="AA20" s="118">
        <v>4</v>
      </c>
      <c r="AB20" s="118">
        <v>2</v>
      </c>
      <c r="AC20" s="118">
        <v>4</v>
      </c>
      <c r="AD20" s="118">
        <v>2</v>
      </c>
      <c r="AE20" s="118">
        <v>4</v>
      </c>
      <c r="AF20" s="118">
        <v>2</v>
      </c>
      <c r="AG20" s="118">
        <v>4</v>
      </c>
      <c r="AH20" s="118">
        <v>4</v>
      </c>
      <c r="AI20" s="118">
        <v>2</v>
      </c>
      <c r="AJ20" s="118">
        <v>2</v>
      </c>
      <c r="AK20" s="118">
        <v>4</v>
      </c>
      <c r="AL20" s="118">
        <v>2</v>
      </c>
      <c r="AM20" s="118">
        <v>2</v>
      </c>
      <c r="AN20" s="118">
        <v>4</v>
      </c>
      <c r="AO20" s="118">
        <v>4</v>
      </c>
      <c r="AP20" s="118">
        <v>4</v>
      </c>
      <c r="AQ20" s="118">
        <v>4</v>
      </c>
      <c r="AR20" s="238"/>
      <c r="AS20" s="238"/>
      <c r="AT20" s="238"/>
      <c r="AU20" s="138"/>
      <c r="AV20" s="138"/>
      <c r="AW20" s="138"/>
      <c r="AX20" s="225" t="s">
        <v>173</v>
      </c>
      <c r="AY20" s="52">
        <f>SUM(Y20:AU20,AV20:AX20)</f>
        <v>54</v>
      </c>
      <c r="AZ20" s="139"/>
      <c r="BA20" s="139"/>
      <c r="BB20" s="139"/>
      <c r="BC20" s="139"/>
      <c r="BD20" s="139"/>
      <c r="BE20" s="139"/>
      <c r="BF20" s="139"/>
      <c r="BG20" s="140"/>
      <c r="BH20" s="133">
        <f t="shared" ref="BH20:BH31" si="8">SUM(V20,AY20)</f>
        <v>102</v>
      </c>
    </row>
    <row r="21" spans="1:60" ht="24.75" customHeight="1" thickBot="1">
      <c r="A21" s="317"/>
      <c r="B21" s="179" t="s">
        <v>130</v>
      </c>
      <c r="C21" s="277" t="s">
        <v>137</v>
      </c>
      <c r="D21" s="9" t="s">
        <v>48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273"/>
      <c r="T21" s="132"/>
      <c r="U21" s="186"/>
      <c r="V21" s="52">
        <f t="shared" ref="V21:V31" si="9">SUM(E21:U21)</f>
        <v>0</v>
      </c>
      <c r="W21" s="136"/>
      <c r="X21" s="136"/>
      <c r="Y21" s="134">
        <v>36</v>
      </c>
      <c r="Z21" s="135">
        <v>36</v>
      </c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238"/>
      <c r="AS21" s="238"/>
      <c r="AT21" s="238"/>
      <c r="AU21" s="138"/>
      <c r="AV21" s="138"/>
      <c r="AW21" s="138"/>
      <c r="AX21" s="225"/>
      <c r="AY21" s="52">
        <f>SUM(Y21:Z21)</f>
        <v>72</v>
      </c>
      <c r="AZ21" s="139"/>
      <c r="BA21" s="139"/>
      <c r="BB21" s="139"/>
      <c r="BC21" s="139"/>
      <c r="BD21" s="139"/>
      <c r="BE21" s="139"/>
      <c r="BF21" s="139"/>
      <c r="BG21" s="140"/>
      <c r="BH21" s="133">
        <f t="shared" si="8"/>
        <v>72</v>
      </c>
    </row>
    <row r="22" spans="1:60" ht="25.5" customHeight="1" thickBot="1">
      <c r="A22" s="317"/>
      <c r="B22" s="205" t="s">
        <v>138</v>
      </c>
      <c r="C22" s="152" t="s">
        <v>139</v>
      </c>
      <c r="D22" s="9" t="s">
        <v>48</v>
      </c>
      <c r="E22" s="30">
        <v>6</v>
      </c>
      <c r="F22" s="31">
        <v>6</v>
      </c>
      <c r="G22" s="31">
        <v>6</v>
      </c>
      <c r="H22" s="31">
        <v>6</v>
      </c>
      <c r="I22" s="31">
        <v>8</v>
      </c>
      <c r="J22" s="31">
        <v>6</v>
      </c>
      <c r="K22" s="31">
        <v>8</v>
      </c>
      <c r="L22" s="31">
        <v>6</v>
      </c>
      <c r="M22" s="31">
        <v>6</v>
      </c>
      <c r="N22" s="31">
        <v>6</v>
      </c>
      <c r="O22" s="31">
        <v>6</v>
      </c>
      <c r="P22" s="31">
        <v>8</v>
      </c>
      <c r="Q22" s="31">
        <v>6</v>
      </c>
      <c r="R22" s="31">
        <v>6</v>
      </c>
      <c r="S22" s="31">
        <v>6</v>
      </c>
      <c r="T22" s="31">
        <v>6</v>
      </c>
      <c r="U22" s="186" t="s">
        <v>173</v>
      </c>
      <c r="V22" s="52">
        <f t="shared" si="9"/>
        <v>102</v>
      </c>
      <c r="W22" s="12"/>
      <c r="X22" s="12"/>
      <c r="Y22" s="101"/>
      <c r="Z22" s="143"/>
      <c r="AA22" s="31">
        <v>6</v>
      </c>
      <c r="AB22" s="31">
        <v>6</v>
      </c>
      <c r="AC22" s="31">
        <v>6</v>
      </c>
      <c r="AD22" s="31">
        <v>6</v>
      </c>
      <c r="AE22" s="31">
        <v>6</v>
      </c>
      <c r="AF22" s="31">
        <v>6</v>
      </c>
      <c r="AG22" s="31">
        <v>6</v>
      </c>
      <c r="AH22" s="31">
        <v>6</v>
      </c>
      <c r="AI22" s="31">
        <v>6</v>
      </c>
      <c r="AJ22" s="31">
        <v>6</v>
      </c>
      <c r="AK22" s="31">
        <v>6</v>
      </c>
      <c r="AL22" s="31">
        <v>6</v>
      </c>
      <c r="AM22" s="31">
        <v>6</v>
      </c>
      <c r="AN22" s="31">
        <v>6</v>
      </c>
      <c r="AO22" s="31">
        <v>6</v>
      </c>
      <c r="AP22" s="31">
        <v>6</v>
      </c>
      <c r="AQ22" s="31">
        <v>4</v>
      </c>
      <c r="AR22" s="238"/>
      <c r="AS22" s="238"/>
      <c r="AT22" s="238"/>
      <c r="AU22" s="151"/>
      <c r="AV22" s="151"/>
      <c r="AW22" s="151"/>
      <c r="AX22" s="144" t="s">
        <v>173</v>
      </c>
      <c r="AY22" s="33">
        <f>SUM(AA22:AQ22)</f>
        <v>100</v>
      </c>
      <c r="AZ22" s="11"/>
      <c r="BA22" s="11"/>
      <c r="BB22" s="11"/>
      <c r="BC22" s="11"/>
      <c r="BD22" s="11"/>
      <c r="BE22" s="11"/>
      <c r="BF22" s="11"/>
      <c r="BG22" s="51"/>
      <c r="BH22" s="44">
        <f t="shared" si="8"/>
        <v>202</v>
      </c>
    </row>
    <row r="23" spans="1:60" ht="24.75" customHeight="1" thickBot="1">
      <c r="A23" s="317"/>
      <c r="B23" s="205" t="s">
        <v>177</v>
      </c>
      <c r="C23" s="152" t="s">
        <v>140</v>
      </c>
      <c r="D23" s="9" t="s">
        <v>48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272"/>
      <c r="T23" s="274"/>
      <c r="U23" s="186"/>
      <c r="V23" s="52">
        <f t="shared" si="9"/>
        <v>0</v>
      </c>
      <c r="W23" s="12"/>
      <c r="X23" s="12"/>
      <c r="Y23" s="216"/>
      <c r="Z23" s="143"/>
      <c r="AA23" s="39"/>
      <c r="AB23" s="39"/>
      <c r="AC23" s="39"/>
      <c r="AD23" s="39"/>
      <c r="AE23" s="39"/>
      <c r="AF23" s="39"/>
      <c r="AG23" s="85"/>
      <c r="AH23" s="146"/>
      <c r="AI23" s="146"/>
      <c r="AJ23" s="146"/>
      <c r="AK23" s="146"/>
      <c r="AL23" s="146"/>
      <c r="AM23" s="146"/>
      <c r="AN23" s="146"/>
      <c r="AO23" s="146"/>
      <c r="AP23" s="81"/>
      <c r="AQ23" s="81"/>
      <c r="AR23" s="238">
        <v>36</v>
      </c>
      <c r="AS23" s="238"/>
      <c r="AT23" s="238"/>
      <c r="AU23" s="155"/>
      <c r="AV23" s="155"/>
      <c r="AW23" s="155"/>
      <c r="AX23" s="307" t="s">
        <v>172</v>
      </c>
      <c r="AY23" s="52">
        <f>SUM(AR23:AX23)</f>
        <v>36</v>
      </c>
      <c r="AZ23" s="11"/>
      <c r="BA23" s="11"/>
      <c r="BB23" s="11"/>
      <c r="BC23" s="11"/>
      <c r="BD23" s="11"/>
      <c r="BE23" s="11"/>
      <c r="BF23" s="11"/>
      <c r="BG23" s="51"/>
      <c r="BH23" s="44">
        <f t="shared" si="8"/>
        <v>36</v>
      </c>
    </row>
    <row r="24" spans="1:60" ht="24.75" customHeight="1" thickBot="1">
      <c r="A24" s="317"/>
      <c r="B24" s="205" t="s">
        <v>141</v>
      </c>
      <c r="C24" s="152" t="s">
        <v>142</v>
      </c>
      <c r="D24" s="9" t="s">
        <v>48</v>
      </c>
      <c r="E24" s="125">
        <v>4</v>
      </c>
      <c r="F24" s="125">
        <v>4</v>
      </c>
      <c r="G24" s="125">
        <v>4</v>
      </c>
      <c r="H24" s="125">
        <v>4</v>
      </c>
      <c r="I24" s="125">
        <v>2</v>
      </c>
      <c r="J24" s="125">
        <v>4</v>
      </c>
      <c r="K24" s="125">
        <v>2</v>
      </c>
      <c r="L24" s="125">
        <v>4</v>
      </c>
      <c r="M24" s="125">
        <v>4</v>
      </c>
      <c r="N24" s="125">
        <v>4</v>
      </c>
      <c r="O24" s="125">
        <v>4</v>
      </c>
      <c r="P24" s="125">
        <v>2</v>
      </c>
      <c r="Q24" s="125">
        <v>2</v>
      </c>
      <c r="R24" s="125">
        <v>4</v>
      </c>
      <c r="S24" s="125">
        <v>2</v>
      </c>
      <c r="T24" s="125">
        <v>4</v>
      </c>
      <c r="U24" s="186" t="s">
        <v>173</v>
      </c>
      <c r="V24" s="52">
        <f>SUM(E24:U24)</f>
        <v>54</v>
      </c>
      <c r="W24" s="12"/>
      <c r="X24" s="12"/>
      <c r="Y24" s="216"/>
      <c r="Z24" s="143"/>
      <c r="AA24" s="31">
        <v>4</v>
      </c>
      <c r="AB24" s="31">
        <v>4</v>
      </c>
      <c r="AC24" s="31">
        <v>2</v>
      </c>
      <c r="AD24" s="31">
        <v>2</v>
      </c>
      <c r="AE24" s="31">
        <v>2</v>
      </c>
      <c r="AF24" s="31">
        <v>2</v>
      </c>
      <c r="AG24" s="31">
        <v>2</v>
      </c>
      <c r="AH24" s="31">
        <v>4</v>
      </c>
      <c r="AI24" s="31">
        <v>4</v>
      </c>
      <c r="AJ24" s="31">
        <v>4</v>
      </c>
      <c r="AK24" s="31">
        <v>2</v>
      </c>
      <c r="AL24" s="31">
        <v>2</v>
      </c>
      <c r="AM24" s="31">
        <v>2</v>
      </c>
      <c r="AN24" s="31">
        <v>4</v>
      </c>
      <c r="AO24" s="31">
        <v>2</v>
      </c>
      <c r="AP24" s="31">
        <v>2</v>
      </c>
      <c r="AQ24" s="31">
        <v>4</v>
      </c>
      <c r="AR24" s="238"/>
      <c r="AS24" s="238"/>
      <c r="AT24" s="238"/>
      <c r="AU24" s="138"/>
      <c r="AV24" s="138"/>
      <c r="AW24" s="138"/>
      <c r="AX24" s="36" t="s">
        <v>173</v>
      </c>
      <c r="AY24" s="52">
        <f>SUM(AA24:AQ24)</f>
        <v>48</v>
      </c>
      <c r="AZ24" s="11"/>
      <c r="BA24" s="11"/>
      <c r="BB24" s="11"/>
      <c r="BC24" s="11"/>
      <c r="BD24" s="11"/>
      <c r="BE24" s="11"/>
      <c r="BF24" s="11"/>
      <c r="BG24" s="51"/>
      <c r="BH24" s="44">
        <f>SUM(V24,AY24)</f>
        <v>102</v>
      </c>
    </row>
    <row r="25" spans="1:60" ht="24.75" customHeight="1" thickBot="1">
      <c r="A25" s="317"/>
      <c r="B25" s="205" t="s">
        <v>179</v>
      </c>
      <c r="C25" s="152" t="s">
        <v>143</v>
      </c>
      <c r="D25" s="9" t="s">
        <v>48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272"/>
      <c r="T25" s="274"/>
      <c r="U25" s="186"/>
      <c r="V25" s="52">
        <f t="shared" si="9"/>
        <v>0</v>
      </c>
      <c r="W25" s="12"/>
      <c r="X25" s="12"/>
      <c r="Y25" s="145"/>
      <c r="Z25" s="143"/>
      <c r="AA25" s="31"/>
      <c r="AB25" s="31"/>
      <c r="AC25" s="31"/>
      <c r="AD25" s="31"/>
      <c r="AE25" s="31"/>
      <c r="AF25" s="31"/>
      <c r="AG25" s="84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238"/>
      <c r="AS25" s="238">
        <v>36</v>
      </c>
      <c r="AT25" s="238">
        <v>36</v>
      </c>
      <c r="AU25" s="238"/>
      <c r="AV25" s="238"/>
      <c r="AW25" s="238"/>
      <c r="AX25" s="154"/>
      <c r="AY25" s="52">
        <f>SUM(Y25:AX25)</f>
        <v>72</v>
      </c>
      <c r="AZ25" s="11"/>
      <c r="BA25" s="11"/>
      <c r="BB25" s="11"/>
      <c r="BC25" s="11"/>
      <c r="BD25" s="11"/>
      <c r="BE25" s="11"/>
      <c r="BF25" s="11"/>
      <c r="BG25" s="51"/>
      <c r="BH25" s="44">
        <f t="shared" si="8"/>
        <v>72</v>
      </c>
    </row>
    <row r="26" spans="1:60" ht="24.75" customHeight="1" thickBot="1">
      <c r="A26" s="317"/>
      <c r="B26" s="205" t="s">
        <v>126</v>
      </c>
      <c r="C26" s="152" t="s">
        <v>127</v>
      </c>
      <c r="D26" s="9" t="s">
        <v>48</v>
      </c>
      <c r="E26" s="30">
        <v>6</v>
      </c>
      <c r="F26" s="30">
        <v>6</v>
      </c>
      <c r="G26" s="30">
        <v>6</v>
      </c>
      <c r="H26" s="30">
        <v>6</v>
      </c>
      <c r="I26" s="30">
        <v>6</v>
      </c>
      <c r="J26" s="30">
        <v>6</v>
      </c>
      <c r="K26" s="30">
        <v>6</v>
      </c>
      <c r="L26" s="30">
        <v>6</v>
      </c>
      <c r="M26" s="30">
        <v>6</v>
      </c>
      <c r="N26" s="30">
        <v>6</v>
      </c>
      <c r="O26" s="30">
        <v>6</v>
      </c>
      <c r="P26" s="30">
        <v>6</v>
      </c>
      <c r="Q26" s="30">
        <v>6</v>
      </c>
      <c r="R26" s="30">
        <v>6</v>
      </c>
      <c r="S26" s="30">
        <v>6</v>
      </c>
      <c r="T26" s="30">
        <v>6</v>
      </c>
      <c r="U26" s="186" t="s">
        <v>175</v>
      </c>
      <c r="V26" s="52">
        <f t="shared" si="9"/>
        <v>96</v>
      </c>
      <c r="W26" s="12"/>
      <c r="X26" s="12"/>
      <c r="Y26" s="145"/>
      <c r="Z26" s="143"/>
      <c r="AA26" s="31">
        <v>2</v>
      </c>
      <c r="AB26" s="31">
        <v>4</v>
      </c>
      <c r="AC26" s="31">
        <v>2</v>
      </c>
      <c r="AD26" s="31">
        <v>4</v>
      </c>
      <c r="AE26" s="31">
        <v>4</v>
      </c>
      <c r="AF26" s="31">
        <v>2</v>
      </c>
      <c r="AG26" s="31">
        <v>4</v>
      </c>
      <c r="AH26" s="31">
        <v>2</v>
      </c>
      <c r="AI26" s="31">
        <v>4</v>
      </c>
      <c r="AJ26" s="31">
        <v>4</v>
      </c>
      <c r="AK26" s="31">
        <v>4</v>
      </c>
      <c r="AL26" s="31">
        <v>4</v>
      </c>
      <c r="AM26" s="31">
        <v>2</v>
      </c>
      <c r="AN26" s="31">
        <v>2</v>
      </c>
      <c r="AO26" s="31">
        <v>4</v>
      </c>
      <c r="AP26" s="31">
        <v>4</v>
      </c>
      <c r="AQ26" s="31">
        <v>4</v>
      </c>
      <c r="AR26" s="238"/>
      <c r="AS26" s="238"/>
      <c r="AT26" s="238"/>
      <c r="AU26" s="238"/>
      <c r="AV26" s="238"/>
      <c r="AW26" s="238"/>
      <c r="AX26" s="307" t="s">
        <v>173</v>
      </c>
      <c r="AY26" s="52">
        <f>SUM(Y26:AX26)</f>
        <v>56</v>
      </c>
      <c r="AZ26" s="11"/>
      <c r="BA26" s="11"/>
      <c r="BB26" s="11"/>
      <c r="BC26" s="11"/>
      <c r="BD26" s="11"/>
      <c r="BE26" s="11"/>
      <c r="BF26" s="11"/>
      <c r="BG26" s="51"/>
      <c r="BH26" s="44">
        <f t="shared" si="8"/>
        <v>152</v>
      </c>
    </row>
    <row r="27" spans="1:60" ht="24.75" customHeight="1" thickBot="1">
      <c r="A27" s="317"/>
      <c r="B27" s="205" t="s">
        <v>16</v>
      </c>
      <c r="C27" s="152" t="s">
        <v>144</v>
      </c>
      <c r="D27" s="9" t="s">
        <v>48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72"/>
      <c r="T27" s="274"/>
      <c r="U27" s="186"/>
      <c r="V27" s="52">
        <f t="shared" si="9"/>
        <v>0</v>
      </c>
      <c r="W27" s="12"/>
      <c r="X27" s="12"/>
      <c r="Y27" s="145"/>
      <c r="Z27" s="143"/>
      <c r="AA27" s="137">
        <v>4</v>
      </c>
      <c r="AB27" s="137">
        <v>4</v>
      </c>
      <c r="AC27" s="137">
        <v>4</v>
      </c>
      <c r="AD27" s="137">
        <v>6</v>
      </c>
      <c r="AE27" s="137">
        <v>4</v>
      </c>
      <c r="AF27" s="137">
        <v>6</v>
      </c>
      <c r="AG27" s="137">
        <v>4</v>
      </c>
      <c r="AH27" s="137">
        <v>4</v>
      </c>
      <c r="AI27" s="137">
        <v>4</v>
      </c>
      <c r="AJ27" s="137">
        <v>4</v>
      </c>
      <c r="AK27" s="137">
        <v>4</v>
      </c>
      <c r="AL27" s="137">
        <v>4</v>
      </c>
      <c r="AM27" s="137">
        <v>4</v>
      </c>
      <c r="AN27" s="137">
        <v>4</v>
      </c>
      <c r="AO27" s="137">
        <v>4</v>
      </c>
      <c r="AP27" s="137">
        <v>4</v>
      </c>
      <c r="AQ27" s="137">
        <v>4</v>
      </c>
      <c r="AR27" s="238"/>
      <c r="AS27" s="238"/>
      <c r="AT27" s="238"/>
      <c r="AU27" s="138"/>
      <c r="AV27" s="138"/>
      <c r="AW27" s="138"/>
      <c r="AX27" s="36" t="s">
        <v>175</v>
      </c>
      <c r="AY27" s="52">
        <f>SUM(Y27:AU27,AV27:AX27)</f>
        <v>72</v>
      </c>
      <c r="AZ27" s="11"/>
      <c r="BA27" s="11"/>
      <c r="BB27" s="11"/>
      <c r="BC27" s="11"/>
      <c r="BD27" s="11"/>
      <c r="BE27" s="11"/>
      <c r="BF27" s="11"/>
      <c r="BG27" s="51"/>
      <c r="BH27" s="44">
        <f t="shared" si="8"/>
        <v>72</v>
      </c>
    </row>
    <row r="28" spans="1:60" ht="24.75" customHeight="1" thickBot="1">
      <c r="A28" s="317"/>
      <c r="B28" s="205" t="s">
        <v>145</v>
      </c>
      <c r="C28" s="152" t="s">
        <v>146</v>
      </c>
      <c r="D28" s="9" t="s">
        <v>48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72"/>
      <c r="T28" s="274"/>
      <c r="U28" s="186"/>
      <c r="V28" s="52">
        <f t="shared" si="9"/>
        <v>0</v>
      </c>
      <c r="W28" s="12"/>
      <c r="X28" s="12"/>
      <c r="Y28" s="145"/>
      <c r="Z28" s="143"/>
      <c r="AA28" s="31"/>
      <c r="AB28" s="31"/>
      <c r="AC28" s="31"/>
      <c r="AD28" s="31"/>
      <c r="AE28" s="31"/>
      <c r="AF28" s="31"/>
      <c r="AG28" s="84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238"/>
      <c r="AS28" s="238"/>
      <c r="AT28" s="238"/>
      <c r="AU28" s="238">
        <v>36</v>
      </c>
      <c r="AV28" s="238"/>
      <c r="AW28" s="238"/>
      <c r="AX28" s="307" t="s">
        <v>172</v>
      </c>
      <c r="AY28" s="52">
        <f>SUM(Y28:AV28)</f>
        <v>36</v>
      </c>
      <c r="AZ28" s="11"/>
      <c r="BA28" s="11"/>
      <c r="BB28" s="11"/>
      <c r="BC28" s="11"/>
      <c r="BD28" s="11"/>
      <c r="BE28" s="11"/>
      <c r="BF28" s="11"/>
      <c r="BG28" s="51"/>
      <c r="BH28" s="44">
        <f t="shared" si="8"/>
        <v>36</v>
      </c>
    </row>
    <row r="29" spans="1:60" ht="24.75" customHeight="1" thickBot="1">
      <c r="A29" s="317"/>
      <c r="B29" s="205" t="s">
        <v>147</v>
      </c>
      <c r="C29" s="152" t="s">
        <v>148</v>
      </c>
      <c r="D29" s="9" t="s">
        <v>48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72"/>
      <c r="T29" s="274"/>
      <c r="U29" s="186"/>
      <c r="V29" s="52">
        <f t="shared" si="9"/>
        <v>0</v>
      </c>
      <c r="W29" s="12"/>
      <c r="X29" s="12"/>
      <c r="Y29" s="145"/>
      <c r="Z29" s="143"/>
      <c r="AA29" s="31"/>
      <c r="AB29" s="31"/>
      <c r="AC29" s="31"/>
      <c r="AD29" s="31"/>
      <c r="AE29" s="31"/>
      <c r="AF29" s="31"/>
      <c r="AG29" s="84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238"/>
      <c r="AS29" s="238"/>
      <c r="AT29" s="238"/>
      <c r="AU29" s="238"/>
      <c r="AV29" s="238">
        <v>36</v>
      </c>
      <c r="AW29" s="238"/>
      <c r="AX29" s="307" t="s">
        <v>172</v>
      </c>
      <c r="AY29" s="52">
        <f>SUM(Y29:AV29)</f>
        <v>36</v>
      </c>
      <c r="AZ29" s="11"/>
      <c r="BA29" s="11"/>
      <c r="BB29" s="11"/>
      <c r="BC29" s="11"/>
      <c r="BD29" s="11"/>
      <c r="BE29" s="11"/>
      <c r="BF29" s="11"/>
      <c r="BG29" s="51"/>
      <c r="BH29" s="44">
        <f t="shared" si="8"/>
        <v>36</v>
      </c>
    </row>
    <row r="30" spans="1:60" ht="25.5" customHeight="1" thickBot="1">
      <c r="A30" s="317"/>
      <c r="B30" s="205" t="s">
        <v>17</v>
      </c>
      <c r="C30" s="174" t="s">
        <v>149</v>
      </c>
      <c r="D30" s="9" t="s">
        <v>48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72"/>
      <c r="T30" s="274"/>
      <c r="U30" s="186"/>
      <c r="V30" s="52">
        <f t="shared" si="9"/>
        <v>0</v>
      </c>
      <c r="W30" s="12"/>
      <c r="X30" s="12"/>
      <c r="Y30" s="145"/>
      <c r="Z30" s="143"/>
      <c r="AA30" s="118">
        <v>2</v>
      </c>
      <c r="AB30" s="118">
        <v>4</v>
      </c>
      <c r="AC30" s="118">
        <v>2</v>
      </c>
      <c r="AD30" s="118">
        <v>4</v>
      </c>
      <c r="AE30" s="118">
        <v>2</v>
      </c>
      <c r="AF30" s="118">
        <v>4</v>
      </c>
      <c r="AG30" s="118">
        <v>4</v>
      </c>
      <c r="AH30" s="118">
        <v>4</v>
      </c>
      <c r="AI30" s="118">
        <v>2</v>
      </c>
      <c r="AJ30" s="118">
        <v>4</v>
      </c>
      <c r="AK30" s="118">
        <v>2</v>
      </c>
      <c r="AL30" s="118">
        <v>4</v>
      </c>
      <c r="AM30" s="118">
        <v>2</v>
      </c>
      <c r="AN30" s="118">
        <v>4</v>
      </c>
      <c r="AO30" s="118">
        <v>4</v>
      </c>
      <c r="AP30" s="118">
        <v>4</v>
      </c>
      <c r="AQ30" s="118">
        <v>2</v>
      </c>
      <c r="AR30" s="238"/>
      <c r="AS30" s="238"/>
      <c r="AT30" s="238"/>
      <c r="AU30" s="138"/>
      <c r="AV30" s="138"/>
      <c r="AW30" s="138"/>
      <c r="AX30" s="225" t="s">
        <v>175</v>
      </c>
      <c r="AY30" s="52">
        <f>SUM(Y30:AU30,AV30:AX30)</f>
        <v>54</v>
      </c>
      <c r="AZ30" s="11"/>
      <c r="BA30" s="11"/>
      <c r="BB30" s="11"/>
      <c r="BC30" s="11"/>
      <c r="BD30" s="11"/>
      <c r="BE30" s="11"/>
      <c r="BF30" s="11"/>
      <c r="BG30" s="51"/>
      <c r="BH30" s="44">
        <f t="shared" si="8"/>
        <v>54</v>
      </c>
    </row>
    <row r="31" spans="1:60" ht="25.5" customHeight="1" thickBot="1">
      <c r="A31" s="317"/>
      <c r="B31" s="176" t="s">
        <v>111</v>
      </c>
      <c r="C31" s="19" t="s">
        <v>150</v>
      </c>
      <c r="D31" s="53" t="s">
        <v>48</v>
      </c>
      <c r="E31" s="42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263"/>
      <c r="T31" s="275"/>
      <c r="U31" s="186"/>
      <c r="V31" s="52">
        <f t="shared" si="9"/>
        <v>0</v>
      </c>
      <c r="W31" s="141"/>
      <c r="X31" s="141"/>
      <c r="Y31" s="156"/>
      <c r="Z31" s="148"/>
      <c r="AA31" s="39"/>
      <c r="AB31" s="39"/>
      <c r="AC31" s="39"/>
      <c r="AD31" s="39"/>
      <c r="AE31" s="39"/>
      <c r="AF31" s="39"/>
      <c r="AG31" s="85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238"/>
      <c r="AS31" s="238"/>
      <c r="AT31" s="238"/>
      <c r="AU31" s="220"/>
      <c r="AV31" s="220"/>
      <c r="AW31" s="220">
        <v>36</v>
      </c>
      <c r="AX31" s="219" t="s">
        <v>172</v>
      </c>
      <c r="AY31" s="149">
        <f>SUM(Y31:AX31)</f>
        <v>36</v>
      </c>
      <c r="AZ31" s="54"/>
      <c r="BA31" s="54"/>
      <c r="BB31" s="54"/>
      <c r="BC31" s="54"/>
      <c r="BD31" s="54"/>
      <c r="BE31" s="54"/>
      <c r="BF31" s="54"/>
      <c r="BG31" s="142"/>
      <c r="BH31" s="150">
        <f t="shared" si="8"/>
        <v>36</v>
      </c>
    </row>
    <row r="32" spans="1:60" ht="15.75" customHeight="1" thickBot="1">
      <c r="A32" s="317"/>
      <c r="B32" s="342" t="s">
        <v>49</v>
      </c>
      <c r="C32" s="319"/>
      <c r="D32" s="343"/>
      <c r="E32" s="221">
        <f t="shared" ref="E32:T32" si="10">SUM(E8,E11,E13,E19)</f>
        <v>36</v>
      </c>
      <c r="F32" s="221">
        <f t="shared" si="10"/>
        <v>36</v>
      </c>
      <c r="G32" s="221">
        <f t="shared" si="10"/>
        <v>36</v>
      </c>
      <c r="H32" s="221">
        <f t="shared" si="10"/>
        <v>36</v>
      </c>
      <c r="I32" s="221">
        <f t="shared" si="10"/>
        <v>36</v>
      </c>
      <c r="J32" s="221">
        <f t="shared" si="10"/>
        <v>36</v>
      </c>
      <c r="K32" s="221">
        <f t="shared" si="10"/>
        <v>36</v>
      </c>
      <c r="L32" s="221">
        <f t="shared" si="10"/>
        <v>36</v>
      </c>
      <c r="M32" s="221">
        <f t="shared" si="10"/>
        <v>36</v>
      </c>
      <c r="N32" s="221">
        <f t="shared" si="10"/>
        <v>36</v>
      </c>
      <c r="O32" s="221">
        <f t="shared" si="10"/>
        <v>36</v>
      </c>
      <c r="P32" s="221">
        <f t="shared" si="10"/>
        <v>36</v>
      </c>
      <c r="Q32" s="221">
        <f t="shared" si="10"/>
        <v>36</v>
      </c>
      <c r="R32" s="221">
        <f t="shared" si="10"/>
        <v>36</v>
      </c>
      <c r="S32" s="221">
        <f t="shared" si="10"/>
        <v>36</v>
      </c>
      <c r="T32" s="221">
        <f t="shared" si="10"/>
        <v>36</v>
      </c>
      <c r="U32" s="186"/>
      <c r="V32" s="224">
        <f>SUM(V8,V11,V13,V19)</f>
        <v>576</v>
      </c>
      <c r="W32" s="198"/>
      <c r="X32" s="198"/>
      <c r="Y32" s="222">
        <f t="shared" ref="Y32:AY32" si="11">SUM(Y8,Y11,Y13,Y19)</f>
        <v>36</v>
      </c>
      <c r="Z32" s="222">
        <f t="shared" si="11"/>
        <v>36</v>
      </c>
      <c r="AA32" s="221">
        <f t="shared" si="11"/>
        <v>36</v>
      </c>
      <c r="AB32" s="221">
        <f t="shared" si="11"/>
        <v>36</v>
      </c>
      <c r="AC32" s="221">
        <f t="shared" si="11"/>
        <v>36</v>
      </c>
      <c r="AD32" s="221">
        <f t="shared" si="11"/>
        <v>36</v>
      </c>
      <c r="AE32" s="221">
        <f t="shared" si="11"/>
        <v>36</v>
      </c>
      <c r="AF32" s="221">
        <f t="shared" si="11"/>
        <v>36</v>
      </c>
      <c r="AG32" s="221">
        <f t="shared" si="11"/>
        <v>36</v>
      </c>
      <c r="AH32" s="221">
        <f t="shared" si="11"/>
        <v>36</v>
      </c>
      <c r="AI32" s="221">
        <f t="shared" si="11"/>
        <v>36</v>
      </c>
      <c r="AJ32" s="221">
        <f t="shared" si="11"/>
        <v>36</v>
      </c>
      <c r="AK32" s="221">
        <f t="shared" si="11"/>
        <v>36</v>
      </c>
      <c r="AL32" s="221">
        <f t="shared" si="11"/>
        <v>36</v>
      </c>
      <c r="AM32" s="221">
        <f t="shared" si="11"/>
        <v>36</v>
      </c>
      <c r="AN32" s="221">
        <f t="shared" si="11"/>
        <v>36</v>
      </c>
      <c r="AO32" s="221">
        <f t="shared" si="11"/>
        <v>36</v>
      </c>
      <c r="AP32" s="221">
        <f t="shared" si="11"/>
        <v>36</v>
      </c>
      <c r="AQ32" s="221">
        <f t="shared" si="11"/>
        <v>36</v>
      </c>
      <c r="AR32" s="238">
        <f t="shared" si="11"/>
        <v>36</v>
      </c>
      <c r="AS32" s="238">
        <f t="shared" si="11"/>
        <v>36</v>
      </c>
      <c r="AT32" s="238">
        <f t="shared" ref="AT32" si="12">SUM(AT8,AT11,AT13,AT19)</f>
        <v>36</v>
      </c>
      <c r="AU32" s="222">
        <f t="shared" si="11"/>
        <v>36</v>
      </c>
      <c r="AV32" s="222">
        <f t="shared" si="11"/>
        <v>36</v>
      </c>
      <c r="AW32" s="222">
        <f t="shared" si="11"/>
        <v>36</v>
      </c>
      <c r="AX32" s="186">
        <f>SUM(AX8,AX11,AX13,AX19)</f>
        <v>0</v>
      </c>
      <c r="AY32" s="224">
        <f t="shared" si="11"/>
        <v>900</v>
      </c>
      <c r="AZ32" s="198"/>
      <c r="BA32" s="198"/>
      <c r="BB32" s="198"/>
      <c r="BC32" s="198"/>
      <c r="BD32" s="198"/>
      <c r="BE32" s="198"/>
      <c r="BF32" s="198"/>
      <c r="BG32" s="258"/>
      <c r="BH32" s="223">
        <f>SUM(BH8,BH11,BH13,BH19)</f>
        <v>1444</v>
      </c>
    </row>
    <row r="33" spans="1:47" ht="14.25" customHeight="1">
      <c r="A33" s="300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</row>
    <row r="34" spans="1:47" ht="21" customHeight="1">
      <c r="A34" s="300"/>
      <c r="AB34" s="227"/>
      <c r="AD34" s="226"/>
    </row>
    <row r="35" spans="1:47">
      <c r="A35" s="300"/>
    </row>
    <row r="36" spans="1:47">
      <c r="A36" s="300"/>
    </row>
    <row r="37" spans="1:47" ht="12.75" customHeight="1">
      <c r="A37" s="300"/>
    </row>
    <row r="38" spans="1:47" ht="12.75" customHeight="1">
      <c r="A38" s="300"/>
    </row>
    <row r="39" spans="1:47" ht="12.75" customHeight="1">
      <c r="A39" s="300"/>
    </row>
    <row r="40" spans="1:47">
      <c r="A40" s="300"/>
    </row>
    <row r="41" spans="1:47" ht="12.75" customHeight="1">
      <c r="A41" s="300"/>
    </row>
    <row r="42" spans="1:47" ht="12.75" customHeight="1">
      <c r="A42" s="300"/>
    </row>
    <row r="43" spans="1:47">
      <c r="A43" s="300"/>
    </row>
    <row r="44" spans="1:47">
      <c r="A44" s="300"/>
    </row>
    <row r="45" spans="1:47">
      <c r="A45" s="300"/>
    </row>
    <row r="46" spans="1:47">
      <c r="A46" s="300"/>
    </row>
    <row r="47" spans="1:47">
      <c r="A47" s="300"/>
    </row>
    <row r="48" spans="1:47">
      <c r="A48" s="300"/>
    </row>
    <row r="49" spans="1:1">
      <c r="A49" s="300"/>
    </row>
    <row r="50" spans="1:1">
      <c r="A50" s="300"/>
    </row>
    <row r="51" spans="1:1">
      <c r="A51" s="300"/>
    </row>
    <row r="52" spans="1:1">
      <c r="A52" s="300"/>
    </row>
    <row r="53" spans="1:1">
      <c r="A53" s="300"/>
    </row>
    <row r="54" spans="1:1">
      <c r="A54" s="300"/>
    </row>
    <row r="55" spans="1:1" ht="12.75" customHeight="1">
      <c r="A55" s="300"/>
    </row>
    <row r="56" spans="1:1">
      <c r="A56" s="300"/>
    </row>
    <row r="57" spans="1:1" ht="20.100000000000001" customHeight="1">
      <c r="A57" s="300"/>
    </row>
    <row r="58" spans="1:1" ht="20.100000000000001" customHeight="1">
      <c r="A58" s="300"/>
    </row>
    <row r="59" spans="1:1" ht="42" customHeight="1">
      <c r="A59" s="300"/>
    </row>
    <row r="60" spans="1:1" ht="59.25" customHeight="1">
      <c r="A60" s="300"/>
    </row>
    <row r="61" spans="1:1" ht="20.100000000000001" customHeight="1">
      <c r="A61" s="300"/>
    </row>
    <row r="62" spans="1:1" ht="20.100000000000001" customHeight="1">
      <c r="A62" s="300"/>
    </row>
    <row r="63" spans="1:1" ht="12.75" customHeight="1">
      <c r="A63" s="300"/>
    </row>
    <row r="64" spans="1:1">
      <c r="A64" s="300"/>
    </row>
    <row r="65" spans="1:1" ht="27" customHeight="1">
      <c r="A65" s="300"/>
    </row>
    <row r="66" spans="1:1" ht="36.75" customHeight="1">
      <c r="A66" s="300"/>
    </row>
    <row r="67" spans="1:1">
      <c r="A67" s="300"/>
    </row>
    <row r="68" spans="1:1">
      <c r="A68" s="300"/>
    </row>
    <row r="69" spans="1:1">
      <c r="A69" s="300"/>
    </row>
    <row r="70" spans="1:1" ht="43.5" customHeight="1">
      <c r="A70" s="300"/>
    </row>
    <row r="71" spans="1:1" ht="31.5" customHeight="1">
      <c r="A71" s="300"/>
    </row>
    <row r="72" spans="1:1">
      <c r="A72" s="300"/>
    </row>
    <row r="73" spans="1:1">
      <c r="A73" s="300"/>
    </row>
    <row r="74" spans="1:1">
      <c r="A74" s="300"/>
    </row>
    <row r="75" spans="1:1">
      <c r="A75" s="300"/>
    </row>
    <row r="76" spans="1:1">
      <c r="A76" s="300"/>
    </row>
    <row r="77" spans="1:1">
      <c r="A77" s="300"/>
    </row>
    <row r="78" spans="1:1" ht="19.5" customHeight="1">
      <c r="A78" s="300"/>
    </row>
    <row r="79" spans="1:1" ht="20.100000000000001" customHeight="1">
      <c r="A79" s="300"/>
    </row>
    <row r="80" spans="1:1" ht="12.75" customHeight="1">
      <c r="A80" s="300"/>
    </row>
    <row r="81" spans="1:1" ht="12.75" customHeight="1">
      <c r="A81" s="300"/>
    </row>
    <row r="82" spans="1:1" ht="12.75" hidden="1" customHeight="1">
      <c r="A82" s="300"/>
    </row>
    <row r="83" spans="1:1" ht="12.75" hidden="1" customHeight="1">
      <c r="A83" s="300"/>
    </row>
    <row r="84" spans="1:1" ht="12.75" hidden="1" customHeight="1">
      <c r="A84" s="300"/>
    </row>
    <row r="85" spans="1:1" ht="12.75" hidden="1" customHeight="1">
      <c r="A85" s="300"/>
    </row>
    <row r="86" spans="1:1">
      <c r="A86" s="300"/>
    </row>
    <row r="87" spans="1:1" ht="13.5" thickBot="1">
      <c r="A87" s="301"/>
    </row>
    <row r="88" spans="1:1" ht="27" customHeight="1">
      <c r="A88" s="316" t="s">
        <v>56</v>
      </c>
    </row>
    <row r="89" spans="1:1" ht="27" customHeight="1">
      <c r="A89" s="317"/>
    </row>
    <row r="90" spans="1:1">
      <c r="A90" s="317"/>
    </row>
    <row r="91" spans="1:1">
      <c r="A91" s="317"/>
    </row>
    <row r="92" spans="1:1" ht="12.75" hidden="1" customHeight="1">
      <c r="A92" s="317"/>
    </row>
    <row r="93" spans="1:1" ht="12.75" hidden="1" customHeight="1">
      <c r="A93" s="317"/>
    </row>
    <row r="94" spans="1:1" ht="12.75" hidden="1" customHeight="1">
      <c r="A94" s="317"/>
    </row>
    <row r="95" spans="1:1" ht="12.75" hidden="1" customHeight="1">
      <c r="A95" s="317"/>
    </row>
    <row r="96" spans="1:1" ht="12.75" hidden="1" customHeight="1">
      <c r="A96" s="317"/>
    </row>
    <row r="97" spans="1:1" ht="12.75" hidden="1" customHeight="1">
      <c r="A97" s="317"/>
    </row>
    <row r="98" spans="1:1">
      <c r="A98" s="317"/>
    </row>
    <row r="99" spans="1:1">
      <c r="A99" s="317"/>
    </row>
    <row r="100" spans="1:1" ht="24.95" customHeight="1">
      <c r="A100" s="317"/>
    </row>
    <row r="101" spans="1:1" ht="24.95" customHeight="1">
      <c r="A101" s="317"/>
    </row>
    <row r="102" spans="1:1" ht="24.95" customHeight="1" thickBot="1">
      <c r="A102" s="318"/>
    </row>
  </sheetData>
  <mergeCells count="22">
    <mergeCell ref="BC3:BF3"/>
    <mergeCell ref="BH3:BH7"/>
    <mergeCell ref="E4:BG4"/>
    <mergeCell ref="E6:BG6"/>
    <mergeCell ref="N3:Q3"/>
    <mergeCell ref="X3:AA3"/>
    <mergeCell ref="AC3:AE3"/>
    <mergeCell ref="AK3:AM3"/>
    <mergeCell ref="AZ3:BB3"/>
    <mergeCell ref="J3:M3"/>
    <mergeCell ref="AO3:AR3"/>
    <mergeCell ref="AT3:AV3"/>
    <mergeCell ref="C3:C7"/>
    <mergeCell ref="F3:H3"/>
    <mergeCell ref="D3:D7"/>
    <mergeCell ref="AG3:AI3"/>
    <mergeCell ref="S3:T3"/>
    <mergeCell ref="A88:A102"/>
    <mergeCell ref="A3:A7"/>
    <mergeCell ref="B3:B7"/>
    <mergeCell ref="B32:D32"/>
    <mergeCell ref="A8:A32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75"/>
  <sheetViews>
    <sheetView tabSelected="1" topLeftCell="A5" zoomScale="90" zoomScaleNormal="90" workbookViewId="0">
      <selection activeCell="AM17" sqref="AM17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7.7109375" customWidth="1"/>
    <col min="5" max="21" width="3.28515625" customWidth="1"/>
    <col min="22" max="22" width="5.28515625" customWidth="1"/>
    <col min="23" max="24" width="2.7109375" customWidth="1"/>
    <col min="25" max="25" width="4.7109375" customWidth="1"/>
    <col min="26" max="27" width="2.28515625" customWidth="1"/>
    <col min="28" max="38" width="3.28515625" customWidth="1"/>
    <col min="39" max="39" width="4.140625" customWidth="1"/>
    <col min="40" max="41" width="3.28515625" customWidth="1"/>
    <col min="42" max="42" width="4.7109375" customWidth="1"/>
    <col min="43" max="62" width="2.7109375" customWidth="1"/>
    <col min="63" max="63" width="5.42578125" customWidth="1"/>
  </cols>
  <sheetData>
    <row r="1" spans="1:63" ht="15">
      <c r="B1" s="1" t="s">
        <v>35</v>
      </c>
    </row>
    <row r="2" spans="1:63" ht="15.75" thickBot="1">
      <c r="B2" s="1" t="s">
        <v>55</v>
      </c>
      <c r="C2" s="2"/>
      <c r="D2" s="2" t="s">
        <v>112</v>
      </c>
      <c r="I2" s="2"/>
      <c r="J2" s="2"/>
    </row>
    <row r="3" spans="1:63" ht="64.5" customHeight="1">
      <c r="A3" s="327" t="s">
        <v>21</v>
      </c>
      <c r="B3" s="354" t="s">
        <v>0</v>
      </c>
      <c r="C3" s="321" t="s">
        <v>36</v>
      </c>
      <c r="D3" s="324" t="s">
        <v>37</v>
      </c>
      <c r="E3" s="15" t="s">
        <v>60</v>
      </c>
      <c r="F3" s="320" t="s">
        <v>22</v>
      </c>
      <c r="G3" s="320"/>
      <c r="H3" s="320"/>
      <c r="I3" s="16" t="s">
        <v>61</v>
      </c>
      <c r="J3" s="315" t="s">
        <v>23</v>
      </c>
      <c r="K3" s="315"/>
      <c r="L3" s="315"/>
      <c r="M3" s="315"/>
      <c r="N3" s="315" t="s">
        <v>24</v>
      </c>
      <c r="O3" s="315"/>
      <c r="P3" s="315"/>
      <c r="Q3" s="315"/>
      <c r="R3" s="3" t="s">
        <v>62</v>
      </c>
      <c r="S3" s="357" t="s">
        <v>25</v>
      </c>
      <c r="T3" s="358"/>
      <c r="U3" s="359"/>
      <c r="V3" s="157" t="s">
        <v>34</v>
      </c>
      <c r="W3" s="357" t="s">
        <v>25</v>
      </c>
      <c r="X3" s="359"/>
      <c r="Y3" s="4" t="s">
        <v>38</v>
      </c>
      <c r="Z3" s="3" t="s">
        <v>63</v>
      </c>
      <c r="AA3" s="315" t="s">
        <v>26</v>
      </c>
      <c r="AB3" s="315"/>
      <c r="AC3" s="315"/>
      <c r="AD3" s="315"/>
      <c r="AE3" s="3" t="s">
        <v>64</v>
      </c>
      <c r="AF3" s="315" t="s">
        <v>27</v>
      </c>
      <c r="AG3" s="315"/>
      <c r="AH3" s="315"/>
      <c r="AI3" s="3" t="s">
        <v>78</v>
      </c>
      <c r="AJ3" s="339" t="s">
        <v>28</v>
      </c>
      <c r="AK3" s="340"/>
      <c r="AL3" s="340"/>
      <c r="AM3" s="157" t="s">
        <v>34</v>
      </c>
      <c r="AN3" s="3" t="s">
        <v>39</v>
      </c>
      <c r="AO3" s="90"/>
      <c r="AP3" s="4" t="s">
        <v>38</v>
      </c>
      <c r="AQ3" s="43" t="s">
        <v>29</v>
      </c>
      <c r="AR3" s="3" t="s">
        <v>40</v>
      </c>
      <c r="AS3" s="315" t="s">
        <v>30</v>
      </c>
      <c r="AT3" s="315"/>
      <c r="AU3" s="315"/>
      <c r="AV3" s="315"/>
      <c r="AW3" s="3" t="s">
        <v>41</v>
      </c>
      <c r="AX3" s="315" t="s">
        <v>31</v>
      </c>
      <c r="AY3" s="315"/>
      <c r="AZ3" s="315"/>
      <c r="BA3" s="3" t="s">
        <v>42</v>
      </c>
      <c r="BB3" s="315" t="s">
        <v>32</v>
      </c>
      <c r="BC3" s="315"/>
      <c r="BD3" s="315"/>
      <c r="BE3" s="315"/>
      <c r="BF3" s="315" t="s">
        <v>33</v>
      </c>
      <c r="BG3" s="315"/>
      <c r="BH3" s="315"/>
      <c r="BI3" s="315"/>
      <c r="BJ3" s="5" t="s">
        <v>43</v>
      </c>
      <c r="BK3" s="333" t="s">
        <v>44</v>
      </c>
    </row>
    <row r="4" spans="1:63">
      <c r="A4" s="328"/>
      <c r="B4" s="355"/>
      <c r="C4" s="322"/>
      <c r="D4" s="325"/>
      <c r="E4" s="352" t="s">
        <v>45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53"/>
      <c r="BK4" s="334"/>
    </row>
    <row r="5" spans="1:63">
      <c r="A5" s="328"/>
      <c r="B5" s="355"/>
      <c r="C5" s="322"/>
      <c r="D5" s="325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8">
        <v>50</v>
      </c>
      <c r="U5" s="17">
        <v>51</v>
      </c>
      <c r="V5" s="313"/>
      <c r="W5" s="313">
        <v>51</v>
      </c>
      <c r="X5" s="6">
        <v>52</v>
      </c>
      <c r="Y5" s="7"/>
      <c r="Z5" s="88">
        <v>52</v>
      </c>
      <c r="AA5" s="18">
        <v>1</v>
      </c>
      <c r="AB5" s="6">
        <v>2</v>
      </c>
      <c r="AC5" s="17">
        <v>3</v>
      </c>
      <c r="AD5" s="17">
        <v>4</v>
      </c>
      <c r="AE5" s="17">
        <v>5</v>
      </c>
      <c r="AF5" s="17">
        <v>6</v>
      </c>
      <c r="AG5" s="17">
        <v>7</v>
      </c>
      <c r="AH5" s="17">
        <v>8</v>
      </c>
      <c r="AI5" s="17">
        <v>9</v>
      </c>
      <c r="AJ5" s="17">
        <v>10</v>
      </c>
      <c r="AK5" s="18">
        <v>11</v>
      </c>
      <c r="AL5" s="18">
        <v>12</v>
      </c>
      <c r="AM5" s="17"/>
      <c r="AN5" s="17">
        <v>13</v>
      </c>
      <c r="AO5" s="17">
        <v>15</v>
      </c>
      <c r="AP5" s="7"/>
      <c r="AQ5" s="17">
        <v>16</v>
      </c>
      <c r="AR5" s="17">
        <v>17</v>
      </c>
      <c r="AS5" s="17">
        <v>18</v>
      </c>
      <c r="AT5" s="17">
        <v>19</v>
      </c>
      <c r="AU5" s="17">
        <v>20</v>
      </c>
      <c r="AV5" s="17">
        <v>21</v>
      </c>
      <c r="AW5" s="17">
        <v>22</v>
      </c>
      <c r="AX5" s="17">
        <v>23</v>
      </c>
      <c r="AY5" s="17">
        <v>24</v>
      </c>
      <c r="AZ5" s="17">
        <v>25</v>
      </c>
      <c r="BA5" s="17">
        <v>26</v>
      </c>
      <c r="BB5" s="17">
        <v>27</v>
      </c>
      <c r="BC5" s="17">
        <v>28</v>
      </c>
      <c r="BD5" s="17">
        <v>29</v>
      </c>
      <c r="BE5" s="17">
        <v>30</v>
      </c>
      <c r="BF5" s="17">
        <v>31</v>
      </c>
      <c r="BG5" s="17">
        <v>32</v>
      </c>
      <c r="BH5" s="17">
        <v>33</v>
      </c>
      <c r="BI5" s="17">
        <v>34</v>
      </c>
      <c r="BJ5" s="158">
        <v>35</v>
      </c>
      <c r="BK5" s="334"/>
    </row>
    <row r="6" spans="1:63">
      <c r="A6" s="328"/>
      <c r="B6" s="355"/>
      <c r="C6" s="322"/>
      <c r="D6" s="325"/>
      <c r="E6" s="336" t="s">
        <v>46</v>
      </c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53"/>
      <c r="BK6" s="334"/>
    </row>
    <row r="7" spans="1:63" ht="13.5" thickBot="1">
      <c r="A7" s="329"/>
      <c r="B7" s="356"/>
      <c r="C7" s="323"/>
      <c r="D7" s="326"/>
      <c r="E7" s="78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80">
        <v>14</v>
      </c>
      <c r="S7" s="28">
        <v>15</v>
      </c>
      <c r="T7" s="28">
        <v>16</v>
      </c>
      <c r="U7" s="8">
        <v>17</v>
      </c>
      <c r="V7" s="17"/>
      <c r="W7" s="96">
        <v>17</v>
      </c>
      <c r="X7" s="94">
        <v>18</v>
      </c>
      <c r="Y7" s="27"/>
      <c r="Z7" s="95">
        <v>18</v>
      </c>
      <c r="AA7" s="89">
        <v>19</v>
      </c>
      <c r="AB7" s="114">
        <v>20</v>
      </c>
      <c r="AC7" s="79">
        <v>21</v>
      </c>
      <c r="AD7" s="79">
        <v>22</v>
      </c>
      <c r="AE7" s="79">
        <v>23</v>
      </c>
      <c r="AF7" s="79">
        <v>24</v>
      </c>
      <c r="AG7" s="79">
        <v>25</v>
      </c>
      <c r="AH7" s="79">
        <v>26</v>
      </c>
      <c r="AI7" s="79">
        <v>27</v>
      </c>
      <c r="AJ7" s="80">
        <v>28</v>
      </c>
      <c r="AK7" s="28">
        <v>29</v>
      </c>
      <c r="AL7" s="28">
        <v>30</v>
      </c>
      <c r="AM7" s="17"/>
      <c r="AN7" s="79">
        <v>32</v>
      </c>
      <c r="AO7" s="79">
        <v>33</v>
      </c>
      <c r="AP7" s="27"/>
      <c r="AQ7" s="79">
        <v>34</v>
      </c>
      <c r="AR7" s="79">
        <v>35</v>
      </c>
      <c r="AS7" s="79">
        <v>36</v>
      </c>
      <c r="AT7" s="79">
        <v>37</v>
      </c>
      <c r="AU7" s="79">
        <v>38</v>
      </c>
      <c r="AV7" s="79">
        <v>39</v>
      </c>
      <c r="AW7" s="79">
        <v>40</v>
      </c>
      <c r="AX7" s="79">
        <v>41</v>
      </c>
      <c r="AY7" s="79">
        <v>42</v>
      </c>
      <c r="AZ7" s="79">
        <v>43</v>
      </c>
      <c r="BA7" s="79">
        <v>44</v>
      </c>
      <c r="BB7" s="79">
        <v>45</v>
      </c>
      <c r="BC7" s="79">
        <v>46</v>
      </c>
      <c r="BD7" s="79">
        <v>47</v>
      </c>
      <c r="BE7" s="79">
        <v>48</v>
      </c>
      <c r="BF7" s="79">
        <v>49</v>
      </c>
      <c r="BG7" s="79">
        <v>50</v>
      </c>
      <c r="BH7" s="79">
        <v>51</v>
      </c>
      <c r="BI7" s="79">
        <v>52</v>
      </c>
      <c r="BJ7" s="159">
        <v>53</v>
      </c>
      <c r="BK7" s="335"/>
    </row>
    <row r="8" spans="1:63" ht="24" customHeight="1" thickBot="1">
      <c r="A8" s="316" t="s">
        <v>164</v>
      </c>
      <c r="B8" s="181" t="s">
        <v>1</v>
      </c>
      <c r="C8" s="185" t="s">
        <v>47</v>
      </c>
      <c r="D8" s="209" t="s">
        <v>48</v>
      </c>
      <c r="E8" s="186">
        <f t="shared" ref="E8:U8" si="0">SUM(E9:E11)</f>
        <v>8</v>
      </c>
      <c r="F8" s="186">
        <f t="shared" si="0"/>
        <v>6</v>
      </c>
      <c r="G8" s="186">
        <f t="shared" si="0"/>
        <v>8</v>
      </c>
      <c r="H8" s="186">
        <f t="shared" si="0"/>
        <v>6</v>
      </c>
      <c r="I8" s="186">
        <f t="shared" si="0"/>
        <v>8</v>
      </c>
      <c r="J8" s="186">
        <f t="shared" si="0"/>
        <v>6</v>
      </c>
      <c r="K8" s="186">
        <f t="shared" si="0"/>
        <v>8</v>
      </c>
      <c r="L8" s="186">
        <f t="shared" si="0"/>
        <v>6</v>
      </c>
      <c r="M8" s="186">
        <f t="shared" si="0"/>
        <v>8</v>
      </c>
      <c r="N8" s="186">
        <f t="shared" si="0"/>
        <v>6</v>
      </c>
      <c r="O8" s="186">
        <f t="shared" si="0"/>
        <v>6</v>
      </c>
      <c r="P8" s="186">
        <f t="shared" si="0"/>
        <v>6</v>
      </c>
      <c r="Q8" s="186">
        <f t="shared" si="0"/>
        <v>6</v>
      </c>
      <c r="R8" s="186">
        <f t="shared" si="0"/>
        <v>4</v>
      </c>
      <c r="S8" s="186">
        <f t="shared" si="0"/>
        <v>8</v>
      </c>
      <c r="T8" s="186">
        <f t="shared" si="0"/>
        <v>6</v>
      </c>
      <c r="U8" s="186">
        <f t="shared" si="0"/>
        <v>6</v>
      </c>
      <c r="V8" s="314"/>
      <c r="W8" s="186"/>
      <c r="X8" s="186"/>
      <c r="Y8" s="186">
        <f>SUM(Y9:Y11)</f>
        <v>112</v>
      </c>
      <c r="Z8" s="186"/>
      <c r="AA8" s="186"/>
      <c r="AB8" s="186">
        <f t="shared" ref="AB8:AH8" si="1">SUM(AB9:AB11)</f>
        <v>4</v>
      </c>
      <c r="AC8" s="186">
        <f t="shared" si="1"/>
        <v>4</v>
      </c>
      <c r="AD8" s="186">
        <f t="shared" si="1"/>
        <v>4</v>
      </c>
      <c r="AE8" s="186">
        <f t="shared" si="1"/>
        <v>4</v>
      </c>
      <c r="AF8" s="186">
        <f t="shared" si="1"/>
        <v>4</v>
      </c>
      <c r="AG8" s="186">
        <f t="shared" si="1"/>
        <v>4</v>
      </c>
      <c r="AH8" s="186">
        <f t="shared" si="1"/>
        <v>4</v>
      </c>
      <c r="AI8" s="186"/>
      <c r="AJ8" s="186"/>
      <c r="AK8" s="186"/>
      <c r="AL8" s="186"/>
      <c r="AM8" s="309"/>
      <c r="AN8" s="186"/>
      <c r="AO8" s="186"/>
      <c r="AP8" s="186">
        <f>SUM(AP9:AP11)</f>
        <v>28</v>
      </c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>
        <f>SUM(BK9:BK11)</f>
        <v>140</v>
      </c>
    </row>
    <row r="9" spans="1:63" ht="15" customHeight="1">
      <c r="A9" s="317"/>
      <c r="B9" s="249" t="s">
        <v>81</v>
      </c>
      <c r="C9" s="172" t="s">
        <v>82</v>
      </c>
      <c r="D9" s="117" t="s">
        <v>48</v>
      </c>
      <c r="E9" s="125">
        <v>4</v>
      </c>
      <c r="F9" s="125">
        <v>2</v>
      </c>
      <c r="G9" s="125">
        <v>4</v>
      </c>
      <c r="H9" s="125">
        <v>2</v>
      </c>
      <c r="I9" s="125">
        <v>4</v>
      </c>
      <c r="J9" s="125">
        <v>2</v>
      </c>
      <c r="K9" s="125">
        <v>4</v>
      </c>
      <c r="L9" s="125">
        <v>2</v>
      </c>
      <c r="M9" s="125">
        <v>4</v>
      </c>
      <c r="N9" s="125">
        <v>2</v>
      </c>
      <c r="O9" s="125">
        <v>2</v>
      </c>
      <c r="P9" s="125">
        <v>2</v>
      </c>
      <c r="Q9" s="125">
        <v>4</v>
      </c>
      <c r="R9" s="160">
        <v>2</v>
      </c>
      <c r="S9" s="161">
        <v>4</v>
      </c>
      <c r="T9" s="161">
        <v>2</v>
      </c>
      <c r="U9" s="161">
        <v>2</v>
      </c>
      <c r="V9" s="32" t="s">
        <v>172</v>
      </c>
      <c r="W9" s="135"/>
      <c r="X9" s="135"/>
      <c r="Y9" s="52">
        <f>SUM(E9:V9)</f>
        <v>48</v>
      </c>
      <c r="Z9" s="136"/>
      <c r="AA9" s="136"/>
      <c r="AB9" s="125"/>
      <c r="AC9" s="125"/>
      <c r="AD9" s="125"/>
      <c r="AE9" s="125"/>
      <c r="AF9" s="125"/>
      <c r="AG9" s="125"/>
      <c r="AH9" s="125"/>
      <c r="AI9" s="47"/>
      <c r="AJ9" s="47"/>
      <c r="AK9" s="47"/>
      <c r="AL9" s="47"/>
      <c r="AM9" s="162"/>
      <c r="AN9" s="135"/>
      <c r="AO9" s="135"/>
      <c r="AP9" s="52">
        <f>SUM(AB9:AL9,AN9:AO9)</f>
        <v>0</v>
      </c>
      <c r="AQ9" s="163"/>
      <c r="AR9" s="163"/>
      <c r="AS9" s="163"/>
      <c r="AT9" s="163"/>
      <c r="AU9" s="164"/>
      <c r="AV9" s="164"/>
      <c r="AW9" s="164"/>
      <c r="AX9" s="164"/>
      <c r="AY9" s="165"/>
      <c r="AZ9" s="165"/>
      <c r="BA9" s="139"/>
      <c r="BB9" s="139"/>
      <c r="BC9" s="139"/>
      <c r="BD9" s="139"/>
      <c r="BE9" s="139"/>
      <c r="BF9" s="139"/>
      <c r="BG9" s="139"/>
      <c r="BH9" s="139"/>
      <c r="BI9" s="139"/>
      <c r="BJ9" s="140"/>
      <c r="BK9" s="99">
        <f>SUM(Y9,AP9)</f>
        <v>48</v>
      </c>
    </row>
    <row r="10" spans="1:63">
      <c r="A10" s="317"/>
      <c r="B10" s="280" t="s">
        <v>4</v>
      </c>
      <c r="C10" s="152" t="s">
        <v>151</v>
      </c>
      <c r="D10" s="9" t="s">
        <v>48</v>
      </c>
      <c r="E10" s="30">
        <v>2</v>
      </c>
      <c r="F10" s="31">
        <v>2</v>
      </c>
      <c r="G10" s="31">
        <v>2</v>
      </c>
      <c r="H10" s="31">
        <v>2</v>
      </c>
      <c r="I10" s="31">
        <v>2</v>
      </c>
      <c r="J10" s="31">
        <v>2</v>
      </c>
      <c r="K10" s="31">
        <v>2</v>
      </c>
      <c r="L10" s="31">
        <v>2</v>
      </c>
      <c r="M10" s="31">
        <v>2</v>
      </c>
      <c r="N10" s="31">
        <v>2</v>
      </c>
      <c r="O10" s="31">
        <v>2</v>
      </c>
      <c r="P10" s="31">
        <v>2</v>
      </c>
      <c r="Q10" s="31">
        <v>0</v>
      </c>
      <c r="R10" s="31">
        <v>2</v>
      </c>
      <c r="S10" s="31">
        <v>2</v>
      </c>
      <c r="T10" s="31">
        <v>2</v>
      </c>
      <c r="U10" s="84">
        <v>2</v>
      </c>
      <c r="V10" s="32" t="s">
        <v>173</v>
      </c>
      <c r="W10" s="47"/>
      <c r="X10" s="47"/>
      <c r="Y10" s="33">
        <f>SUM(E10:V10)</f>
        <v>32</v>
      </c>
      <c r="Z10" s="12"/>
      <c r="AA10" s="12"/>
      <c r="AB10" s="31">
        <v>2</v>
      </c>
      <c r="AC10" s="31">
        <v>2</v>
      </c>
      <c r="AD10" s="31">
        <v>2</v>
      </c>
      <c r="AE10" s="31">
        <v>2</v>
      </c>
      <c r="AF10" s="31">
        <v>2</v>
      </c>
      <c r="AG10" s="31">
        <v>2</v>
      </c>
      <c r="AH10" s="31">
        <v>2</v>
      </c>
      <c r="AI10" s="47"/>
      <c r="AJ10" s="47"/>
      <c r="AK10" s="47"/>
      <c r="AL10" s="47"/>
      <c r="AM10" s="87" t="s">
        <v>172</v>
      </c>
      <c r="AN10" s="47"/>
      <c r="AO10" s="47"/>
      <c r="AP10" s="33">
        <f>SUM(AB10:AL10,AN10:AO10)</f>
        <v>14</v>
      </c>
      <c r="AQ10" s="48"/>
      <c r="AR10" s="48"/>
      <c r="AS10" s="48"/>
      <c r="AT10" s="48"/>
      <c r="AU10" s="49"/>
      <c r="AV10" s="49"/>
      <c r="AW10" s="49"/>
      <c r="AX10" s="49"/>
      <c r="AY10" s="50"/>
      <c r="AZ10" s="50"/>
      <c r="BA10" s="11"/>
      <c r="BB10" s="11"/>
      <c r="BC10" s="11"/>
      <c r="BD10" s="11"/>
      <c r="BE10" s="11"/>
      <c r="BF10" s="11"/>
      <c r="BG10" s="11"/>
      <c r="BH10" s="11"/>
      <c r="BI10" s="11"/>
      <c r="BJ10" s="51"/>
      <c r="BK10" s="44">
        <f>SUM(Y10,AP10)</f>
        <v>46</v>
      </c>
    </row>
    <row r="11" spans="1:63" ht="13.5" thickBot="1">
      <c r="A11" s="317"/>
      <c r="B11" s="251" t="s">
        <v>5</v>
      </c>
      <c r="C11" s="281" t="s">
        <v>6</v>
      </c>
      <c r="D11" s="40" t="s">
        <v>48</v>
      </c>
      <c r="E11" s="42">
        <v>2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2</v>
      </c>
      <c r="M11" s="39">
        <v>2</v>
      </c>
      <c r="N11" s="39">
        <v>2</v>
      </c>
      <c r="O11" s="39">
        <v>2</v>
      </c>
      <c r="P11" s="39">
        <v>2</v>
      </c>
      <c r="Q11" s="39">
        <v>2</v>
      </c>
      <c r="R11" s="39">
        <v>0</v>
      </c>
      <c r="S11" s="39">
        <v>2</v>
      </c>
      <c r="T11" s="39">
        <v>2</v>
      </c>
      <c r="U11" s="85">
        <v>2</v>
      </c>
      <c r="V11" s="32" t="s">
        <v>174</v>
      </c>
      <c r="W11" s="267"/>
      <c r="X11" s="267"/>
      <c r="Y11" s="147">
        <f>SUM(E11:V11)</f>
        <v>32</v>
      </c>
      <c r="Z11" s="141"/>
      <c r="AA11" s="141"/>
      <c r="AB11" s="39">
        <v>2</v>
      </c>
      <c r="AC11" s="39">
        <v>2</v>
      </c>
      <c r="AD11" s="39">
        <v>2</v>
      </c>
      <c r="AE11" s="39">
        <v>2</v>
      </c>
      <c r="AF11" s="39">
        <v>2</v>
      </c>
      <c r="AG11" s="39">
        <v>2</v>
      </c>
      <c r="AH11" s="39">
        <v>2</v>
      </c>
      <c r="AI11" s="47"/>
      <c r="AJ11" s="47"/>
      <c r="AK11" s="47"/>
      <c r="AL11" s="47"/>
      <c r="AM11" s="279" t="s">
        <v>172</v>
      </c>
      <c r="AN11" s="267"/>
      <c r="AO11" s="267"/>
      <c r="AP11" s="147">
        <f>SUM(AB11:AL11,AN11:AO11)</f>
        <v>14</v>
      </c>
      <c r="AQ11" s="55"/>
      <c r="AR11" s="55"/>
      <c r="AS11" s="55"/>
      <c r="AT11" s="55"/>
      <c r="AU11" s="56"/>
      <c r="AV11" s="56"/>
      <c r="AW11" s="56"/>
      <c r="AX11" s="56"/>
      <c r="AY11" s="57"/>
      <c r="AZ11" s="57"/>
      <c r="BA11" s="54"/>
      <c r="BB11" s="54"/>
      <c r="BC11" s="54"/>
      <c r="BD11" s="54"/>
      <c r="BE11" s="54"/>
      <c r="BF11" s="54"/>
      <c r="BG11" s="54"/>
      <c r="BH11" s="54"/>
      <c r="BI11" s="54"/>
      <c r="BJ11" s="142"/>
      <c r="BK11" s="150">
        <f>SUM(Y11,AP11)</f>
        <v>46</v>
      </c>
    </row>
    <row r="12" spans="1:63" ht="26.25" thickBot="1">
      <c r="A12" s="317"/>
      <c r="B12" s="181" t="s">
        <v>96</v>
      </c>
      <c r="C12" s="182" t="s">
        <v>97</v>
      </c>
      <c r="D12" s="215" t="s">
        <v>48</v>
      </c>
      <c r="E12" s="186">
        <f t="shared" ref="E12:U12" si="2">SUM(E13:E16)</f>
        <v>10</v>
      </c>
      <c r="F12" s="186">
        <f t="shared" si="2"/>
        <v>10</v>
      </c>
      <c r="G12" s="186">
        <f t="shared" si="2"/>
        <v>8</v>
      </c>
      <c r="H12" s="186">
        <f t="shared" si="2"/>
        <v>10</v>
      </c>
      <c r="I12" s="186">
        <f t="shared" si="2"/>
        <v>10</v>
      </c>
      <c r="J12" s="186">
        <f t="shared" si="2"/>
        <v>10</v>
      </c>
      <c r="K12" s="186">
        <f t="shared" si="2"/>
        <v>8</v>
      </c>
      <c r="L12" s="186">
        <f t="shared" si="2"/>
        <v>10</v>
      </c>
      <c r="M12" s="186">
        <f t="shared" si="2"/>
        <v>8</v>
      </c>
      <c r="N12" s="186">
        <f t="shared" si="2"/>
        <v>10</v>
      </c>
      <c r="O12" s="186">
        <f t="shared" si="2"/>
        <v>12</v>
      </c>
      <c r="P12" s="186">
        <f t="shared" si="2"/>
        <v>10</v>
      </c>
      <c r="Q12" s="186">
        <f t="shared" si="2"/>
        <v>12</v>
      </c>
      <c r="R12" s="186">
        <f t="shared" si="2"/>
        <v>10</v>
      </c>
      <c r="S12" s="186">
        <f t="shared" si="2"/>
        <v>8</v>
      </c>
      <c r="T12" s="186">
        <f t="shared" si="2"/>
        <v>10</v>
      </c>
      <c r="U12" s="186">
        <f t="shared" si="2"/>
        <v>12</v>
      </c>
      <c r="V12" s="309"/>
      <c r="W12" s="186"/>
      <c r="X12" s="186"/>
      <c r="Y12" s="186">
        <f>SUM(Y13:Y16)</f>
        <v>168</v>
      </c>
      <c r="Z12" s="186"/>
      <c r="AA12" s="186"/>
      <c r="AB12" s="186">
        <f t="shared" ref="AB12:AH12" si="3">SUM(AB13:AB16)</f>
        <v>12</v>
      </c>
      <c r="AC12" s="186">
        <f t="shared" si="3"/>
        <v>14</v>
      </c>
      <c r="AD12" s="186">
        <f t="shared" si="3"/>
        <v>12</v>
      </c>
      <c r="AE12" s="186">
        <f t="shared" si="3"/>
        <v>14</v>
      </c>
      <c r="AF12" s="186">
        <f t="shared" si="3"/>
        <v>14</v>
      </c>
      <c r="AG12" s="186">
        <f t="shared" si="3"/>
        <v>14</v>
      </c>
      <c r="AH12" s="186">
        <f t="shared" si="3"/>
        <v>12</v>
      </c>
      <c r="AI12" s="186"/>
      <c r="AJ12" s="186"/>
      <c r="AK12" s="186"/>
      <c r="AL12" s="186"/>
      <c r="AM12" s="186"/>
      <c r="AN12" s="186"/>
      <c r="AO12" s="186"/>
      <c r="AP12" s="186">
        <f>SUM(AP13:AP16)</f>
        <v>92</v>
      </c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>
        <f>SUM(BK13:BK16)</f>
        <v>260</v>
      </c>
    </row>
    <row r="13" spans="1:63" ht="13.5" thickBot="1">
      <c r="A13" s="317"/>
      <c r="B13" s="292" t="s">
        <v>11</v>
      </c>
      <c r="C13" s="297" t="s">
        <v>119</v>
      </c>
      <c r="D13" s="13" t="s">
        <v>48</v>
      </c>
      <c r="E13" s="132">
        <v>4</v>
      </c>
      <c r="F13" s="273">
        <v>4</v>
      </c>
      <c r="G13" s="273">
        <v>2</v>
      </c>
      <c r="H13" s="273">
        <v>4</v>
      </c>
      <c r="I13" s="273">
        <v>4</v>
      </c>
      <c r="J13" s="273">
        <v>4</v>
      </c>
      <c r="K13" s="273">
        <v>2</v>
      </c>
      <c r="L13" s="273">
        <v>4</v>
      </c>
      <c r="M13" s="273">
        <v>2</v>
      </c>
      <c r="N13" s="273">
        <v>4</v>
      </c>
      <c r="O13" s="273">
        <v>4</v>
      </c>
      <c r="P13" s="273">
        <v>4</v>
      </c>
      <c r="Q13" s="273">
        <v>4</v>
      </c>
      <c r="R13" s="273">
        <v>4</v>
      </c>
      <c r="S13" s="273">
        <v>2</v>
      </c>
      <c r="T13" s="273">
        <v>4</v>
      </c>
      <c r="U13" s="273">
        <v>4</v>
      </c>
      <c r="V13" s="186" t="s">
        <v>175</v>
      </c>
      <c r="W13" s="287"/>
      <c r="X13" s="287"/>
      <c r="Y13" s="191">
        <f>SUM(E13:V13)</f>
        <v>60</v>
      </c>
      <c r="Z13" s="195"/>
      <c r="AA13" s="195"/>
      <c r="AB13" s="273"/>
      <c r="AC13" s="273"/>
      <c r="AD13" s="273"/>
      <c r="AE13" s="273"/>
      <c r="AF13" s="273"/>
      <c r="AG13" s="273"/>
      <c r="AH13" s="273"/>
      <c r="AI13" s="151"/>
      <c r="AJ13" s="151"/>
      <c r="AK13" s="151"/>
      <c r="AL13" s="151"/>
      <c r="AM13" s="36"/>
      <c r="AN13" s="287"/>
      <c r="AO13" s="287"/>
      <c r="AP13" s="191">
        <f>SUM(AB13:AH13)</f>
        <v>0</v>
      </c>
      <c r="AQ13" s="288"/>
      <c r="AR13" s="288"/>
      <c r="AS13" s="288"/>
      <c r="AT13" s="288"/>
      <c r="AU13" s="290"/>
      <c r="AV13" s="290"/>
      <c r="AW13" s="290"/>
      <c r="AX13" s="290"/>
      <c r="AY13" s="165"/>
      <c r="AZ13" s="165"/>
      <c r="BA13" s="262"/>
      <c r="BB13" s="262"/>
      <c r="BC13" s="262"/>
      <c r="BD13" s="262"/>
      <c r="BE13" s="262"/>
      <c r="BF13" s="262"/>
      <c r="BG13" s="262"/>
      <c r="BH13" s="262"/>
      <c r="BI13" s="262"/>
      <c r="BJ13" s="282"/>
      <c r="BK13" s="231">
        <f>SUM(Y13,AP13)</f>
        <v>60</v>
      </c>
    </row>
    <row r="14" spans="1:63" ht="24" customHeight="1">
      <c r="A14" s="317"/>
      <c r="B14" s="293" t="s">
        <v>152</v>
      </c>
      <c r="C14" s="298" t="s">
        <v>153</v>
      </c>
      <c r="D14" s="9" t="s">
        <v>48</v>
      </c>
      <c r="E14" s="132">
        <v>2</v>
      </c>
      <c r="F14" s="273">
        <v>4</v>
      </c>
      <c r="G14" s="273">
        <v>2</v>
      </c>
      <c r="H14" s="273">
        <v>4</v>
      </c>
      <c r="I14" s="273">
        <v>2</v>
      </c>
      <c r="J14" s="273">
        <v>4</v>
      </c>
      <c r="K14" s="273">
        <v>2</v>
      </c>
      <c r="L14" s="273">
        <v>4</v>
      </c>
      <c r="M14" s="273">
        <v>2</v>
      </c>
      <c r="N14" s="273">
        <v>4</v>
      </c>
      <c r="O14" s="273">
        <v>4</v>
      </c>
      <c r="P14" s="273">
        <v>4</v>
      </c>
      <c r="Q14" s="273">
        <v>4</v>
      </c>
      <c r="R14" s="273">
        <v>4</v>
      </c>
      <c r="S14" s="273">
        <v>2</v>
      </c>
      <c r="T14" s="310">
        <v>2</v>
      </c>
      <c r="U14" s="310">
        <v>4</v>
      </c>
      <c r="V14" s="308" t="s">
        <v>172</v>
      </c>
      <c r="W14" s="287"/>
      <c r="X14" s="287"/>
      <c r="Y14" s="191">
        <f>SUM(E14:V14)</f>
        <v>54</v>
      </c>
      <c r="Z14" s="37"/>
      <c r="AA14" s="37"/>
      <c r="AB14" s="272"/>
      <c r="AC14" s="272"/>
      <c r="AD14" s="272"/>
      <c r="AE14" s="272"/>
      <c r="AF14" s="272"/>
      <c r="AG14" s="272"/>
      <c r="AH14" s="272"/>
      <c r="AI14" s="151"/>
      <c r="AJ14" s="151"/>
      <c r="AK14" s="151"/>
      <c r="AL14" s="151"/>
      <c r="AM14" s="32"/>
      <c r="AN14" s="151"/>
      <c r="AO14" s="151"/>
      <c r="AP14" s="191">
        <f>SUM(AB14:AH14)</f>
        <v>0</v>
      </c>
      <c r="AQ14" s="289"/>
      <c r="AR14" s="289"/>
      <c r="AS14" s="289"/>
      <c r="AT14" s="289"/>
      <c r="AU14" s="291"/>
      <c r="AV14" s="291"/>
      <c r="AW14" s="291"/>
      <c r="AX14" s="291"/>
      <c r="AY14" s="50"/>
      <c r="AZ14" s="50"/>
      <c r="BA14" s="261"/>
      <c r="BB14" s="261"/>
      <c r="BC14" s="261"/>
      <c r="BD14" s="261"/>
      <c r="BE14" s="261"/>
      <c r="BF14" s="261"/>
      <c r="BG14" s="261"/>
      <c r="BH14" s="261"/>
      <c r="BI14" s="261"/>
      <c r="BJ14" s="283"/>
      <c r="BK14" s="231">
        <f>SUM(Y14,AP14)</f>
        <v>54</v>
      </c>
    </row>
    <row r="15" spans="1:63" ht="26.25" customHeight="1">
      <c r="A15" s="317"/>
      <c r="B15" s="293" t="s">
        <v>154</v>
      </c>
      <c r="C15" s="298" t="s">
        <v>155</v>
      </c>
      <c r="D15" s="9" t="s">
        <v>48</v>
      </c>
      <c r="E15" s="274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32"/>
      <c r="W15" s="151"/>
      <c r="X15" s="151"/>
      <c r="Y15" s="191">
        <f>SUM(E15:V15)</f>
        <v>0</v>
      </c>
      <c r="Z15" s="37"/>
      <c r="AA15" s="37"/>
      <c r="AB15" s="272">
        <v>6</v>
      </c>
      <c r="AC15" s="272">
        <v>6</v>
      </c>
      <c r="AD15" s="272">
        <v>6</v>
      </c>
      <c r="AE15" s="272">
        <v>6</v>
      </c>
      <c r="AF15" s="272">
        <v>8</v>
      </c>
      <c r="AG15" s="272">
        <v>6</v>
      </c>
      <c r="AH15" s="272">
        <v>6</v>
      </c>
      <c r="AI15" s="151"/>
      <c r="AJ15" s="151"/>
      <c r="AK15" s="151"/>
      <c r="AL15" s="151"/>
      <c r="AM15" s="32" t="s">
        <v>172</v>
      </c>
      <c r="AN15" s="151"/>
      <c r="AO15" s="151"/>
      <c r="AP15" s="191">
        <f>SUM(AB15:AH15)</f>
        <v>44</v>
      </c>
      <c r="AQ15" s="289"/>
      <c r="AR15" s="289"/>
      <c r="AS15" s="289"/>
      <c r="AT15" s="289"/>
      <c r="AU15" s="291"/>
      <c r="AV15" s="291"/>
      <c r="AW15" s="291"/>
      <c r="AX15" s="291"/>
      <c r="AY15" s="50"/>
      <c r="AZ15" s="50"/>
      <c r="BA15" s="261"/>
      <c r="BB15" s="261"/>
      <c r="BC15" s="261"/>
      <c r="BD15" s="261"/>
      <c r="BE15" s="261"/>
      <c r="BF15" s="261"/>
      <c r="BG15" s="261"/>
      <c r="BH15" s="261"/>
      <c r="BI15" s="261"/>
      <c r="BJ15" s="283"/>
      <c r="BK15" s="231">
        <f>SUM(Y15,AP15)</f>
        <v>44</v>
      </c>
    </row>
    <row r="16" spans="1:63" ht="25.5" customHeight="1" thickBot="1">
      <c r="A16" s="317"/>
      <c r="B16" s="284" t="s">
        <v>156</v>
      </c>
      <c r="C16" s="285" t="s">
        <v>157</v>
      </c>
      <c r="D16" s="286" t="s">
        <v>48</v>
      </c>
      <c r="E16" s="294">
        <v>4</v>
      </c>
      <c r="F16" s="294">
        <v>2</v>
      </c>
      <c r="G16" s="294">
        <v>4</v>
      </c>
      <c r="H16" s="294">
        <v>2</v>
      </c>
      <c r="I16" s="294">
        <v>4</v>
      </c>
      <c r="J16" s="294">
        <v>2</v>
      </c>
      <c r="K16" s="294">
        <v>4</v>
      </c>
      <c r="L16" s="294">
        <v>2</v>
      </c>
      <c r="M16" s="294">
        <v>4</v>
      </c>
      <c r="N16" s="294">
        <v>2</v>
      </c>
      <c r="O16" s="294">
        <v>4</v>
      </c>
      <c r="P16" s="294">
        <v>2</v>
      </c>
      <c r="Q16" s="294">
        <v>4</v>
      </c>
      <c r="R16" s="295">
        <v>2</v>
      </c>
      <c r="S16" s="296">
        <v>4</v>
      </c>
      <c r="T16" s="97">
        <v>4</v>
      </c>
      <c r="U16" s="97">
        <v>4</v>
      </c>
      <c r="V16" s="32" t="s">
        <v>172</v>
      </c>
      <c r="W16" s="135"/>
      <c r="X16" s="135"/>
      <c r="Y16" s="52">
        <f>SUM(E16:V16)</f>
        <v>54</v>
      </c>
      <c r="Z16" s="136"/>
      <c r="AA16" s="136"/>
      <c r="AB16" s="296">
        <v>6</v>
      </c>
      <c r="AC16" s="296">
        <v>8</v>
      </c>
      <c r="AD16" s="296">
        <v>6</v>
      </c>
      <c r="AE16" s="296">
        <v>8</v>
      </c>
      <c r="AF16" s="296">
        <v>6</v>
      </c>
      <c r="AG16" s="296">
        <v>8</v>
      </c>
      <c r="AH16" s="296">
        <v>6</v>
      </c>
      <c r="AI16" s="151"/>
      <c r="AJ16" s="151"/>
      <c r="AK16" s="151"/>
      <c r="AL16" s="151"/>
      <c r="AM16" s="36" t="s">
        <v>172</v>
      </c>
      <c r="AN16" s="135"/>
      <c r="AO16" s="135"/>
      <c r="AP16" s="191">
        <f>SUM(AB16:AH16)</f>
        <v>48</v>
      </c>
      <c r="AQ16" s="163"/>
      <c r="AR16" s="163"/>
      <c r="AS16" s="163"/>
      <c r="AT16" s="163"/>
      <c r="AU16" s="164"/>
      <c r="AV16" s="164"/>
      <c r="AW16" s="164"/>
      <c r="AX16" s="164"/>
      <c r="AY16" s="165"/>
      <c r="AZ16" s="165"/>
      <c r="BA16" s="139"/>
      <c r="BB16" s="139"/>
      <c r="BC16" s="139"/>
      <c r="BD16" s="139"/>
      <c r="BE16" s="139"/>
      <c r="BF16" s="139"/>
      <c r="BG16" s="139"/>
      <c r="BH16" s="139"/>
      <c r="BI16" s="139"/>
      <c r="BJ16" s="140"/>
      <c r="BK16" s="231">
        <f>SUM(Y16,AP16)</f>
        <v>102</v>
      </c>
    </row>
    <row r="17" spans="1:63" ht="26.25" thickBot="1">
      <c r="A17" s="317"/>
      <c r="B17" s="239" t="s">
        <v>99</v>
      </c>
      <c r="C17" s="299" t="s">
        <v>9</v>
      </c>
      <c r="D17" s="240" t="s">
        <v>48</v>
      </c>
      <c r="E17" s="198">
        <f>SUM(E18:E22)</f>
        <v>18</v>
      </c>
      <c r="F17" s="198">
        <f t="shared" ref="F17:BK17" si="4">SUM(F18:F22)</f>
        <v>20</v>
      </c>
      <c r="G17" s="198">
        <f t="shared" si="4"/>
        <v>20</v>
      </c>
      <c r="H17" s="198">
        <f t="shared" si="4"/>
        <v>20</v>
      </c>
      <c r="I17" s="198">
        <f t="shared" si="4"/>
        <v>18</v>
      </c>
      <c r="J17" s="198">
        <f t="shared" si="4"/>
        <v>20</v>
      </c>
      <c r="K17" s="198">
        <f t="shared" si="4"/>
        <v>20</v>
      </c>
      <c r="L17" s="198">
        <f t="shared" si="4"/>
        <v>20</v>
      </c>
      <c r="M17" s="198">
        <f t="shared" si="4"/>
        <v>20</v>
      </c>
      <c r="N17" s="198">
        <f t="shared" si="4"/>
        <v>20</v>
      </c>
      <c r="O17" s="198">
        <f t="shared" si="4"/>
        <v>18</v>
      </c>
      <c r="P17" s="198">
        <f t="shared" si="4"/>
        <v>20</v>
      </c>
      <c r="Q17" s="198">
        <f t="shared" si="4"/>
        <v>18</v>
      </c>
      <c r="R17" s="198">
        <f t="shared" si="4"/>
        <v>22</v>
      </c>
      <c r="S17" s="198">
        <f t="shared" si="4"/>
        <v>20</v>
      </c>
      <c r="T17" s="311">
        <f t="shared" si="4"/>
        <v>20</v>
      </c>
      <c r="U17" s="311">
        <f t="shared" si="4"/>
        <v>18</v>
      </c>
      <c r="V17" s="311"/>
      <c r="W17" s="198"/>
      <c r="X17" s="198"/>
      <c r="Y17" s="198">
        <f t="shared" si="4"/>
        <v>332</v>
      </c>
      <c r="Z17" s="198"/>
      <c r="AA17" s="198"/>
      <c r="AB17" s="198">
        <f t="shared" si="4"/>
        <v>20</v>
      </c>
      <c r="AC17" s="198">
        <f t="shared" si="4"/>
        <v>18</v>
      </c>
      <c r="AD17" s="198">
        <f t="shared" si="4"/>
        <v>20</v>
      </c>
      <c r="AE17" s="198">
        <f t="shared" si="4"/>
        <v>18</v>
      </c>
      <c r="AF17" s="198">
        <f t="shared" si="4"/>
        <v>18</v>
      </c>
      <c r="AG17" s="198">
        <f t="shared" si="4"/>
        <v>18</v>
      </c>
      <c r="AH17" s="198">
        <f t="shared" si="4"/>
        <v>20</v>
      </c>
      <c r="AI17" s="198">
        <f t="shared" si="4"/>
        <v>36</v>
      </c>
      <c r="AJ17" s="198">
        <f t="shared" si="4"/>
        <v>36</v>
      </c>
      <c r="AK17" s="198">
        <f t="shared" si="4"/>
        <v>36</v>
      </c>
      <c r="AL17" s="198">
        <f t="shared" si="4"/>
        <v>36</v>
      </c>
      <c r="AM17" s="198"/>
      <c r="AN17" s="198"/>
      <c r="AO17" s="198"/>
      <c r="AP17" s="198">
        <f t="shared" si="4"/>
        <v>276</v>
      </c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>
        <f t="shared" si="4"/>
        <v>536</v>
      </c>
    </row>
    <row r="18" spans="1:63" ht="26.25" customHeight="1">
      <c r="A18" s="317"/>
      <c r="B18" s="175" t="s">
        <v>15</v>
      </c>
      <c r="C18" s="214" t="s">
        <v>158</v>
      </c>
      <c r="D18" s="116" t="s">
        <v>48</v>
      </c>
      <c r="E18" s="294">
        <v>4</v>
      </c>
      <c r="F18" s="294">
        <v>2</v>
      </c>
      <c r="G18" s="294">
        <v>4</v>
      </c>
      <c r="H18" s="294">
        <v>2</v>
      </c>
      <c r="I18" s="294">
        <v>4</v>
      </c>
      <c r="J18" s="294">
        <v>2</v>
      </c>
      <c r="K18" s="294">
        <v>4</v>
      </c>
      <c r="L18" s="294">
        <v>2</v>
      </c>
      <c r="M18" s="294">
        <v>4</v>
      </c>
      <c r="N18" s="294">
        <v>2</v>
      </c>
      <c r="O18" s="294">
        <v>4</v>
      </c>
      <c r="P18" s="294">
        <v>4</v>
      </c>
      <c r="Q18" s="294">
        <v>4</v>
      </c>
      <c r="R18" s="295">
        <v>2</v>
      </c>
      <c r="S18" s="296">
        <v>4</v>
      </c>
      <c r="T18" s="97">
        <v>4</v>
      </c>
      <c r="U18" s="97">
        <v>4</v>
      </c>
      <c r="V18" s="32" t="s">
        <v>175</v>
      </c>
      <c r="W18" s="135"/>
      <c r="X18" s="135"/>
      <c r="Y18" s="52">
        <f>SUM(E18:V18)</f>
        <v>56</v>
      </c>
      <c r="Z18" s="136"/>
      <c r="AA18" s="136"/>
      <c r="AB18" s="125"/>
      <c r="AC18" s="125"/>
      <c r="AD18" s="125"/>
      <c r="AE18" s="125"/>
      <c r="AF18" s="125"/>
      <c r="AG18" s="125"/>
      <c r="AH18" s="125"/>
      <c r="AI18" s="103"/>
      <c r="AJ18" s="103"/>
      <c r="AK18" s="103"/>
      <c r="AL18" s="103"/>
      <c r="AM18" s="36"/>
      <c r="AN18" s="135"/>
      <c r="AO18" s="135"/>
      <c r="AP18" s="52">
        <f>SUM(AB18:AL18,AN18:AO18)</f>
        <v>0</v>
      </c>
      <c r="AQ18" s="163"/>
      <c r="AR18" s="163"/>
      <c r="AS18" s="163"/>
      <c r="AT18" s="163"/>
      <c r="AU18" s="164"/>
      <c r="AV18" s="164"/>
      <c r="AW18" s="164"/>
      <c r="AX18" s="164"/>
      <c r="AY18" s="165"/>
      <c r="AZ18" s="165"/>
      <c r="BA18" s="139"/>
      <c r="BB18" s="139"/>
      <c r="BC18" s="139"/>
      <c r="BD18" s="139"/>
      <c r="BE18" s="139"/>
      <c r="BF18" s="139"/>
      <c r="BG18" s="139"/>
      <c r="BH18" s="139"/>
      <c r="BI18" s="139"/>
      <c r="BJ18" s="140"/>
      <c r="BK18" s="133">
        <f>SUM(Y18,AP18)</f>
        <v>56</v>
      </c>
    </row>
    <row r="19" spans="1:63" ht="25.5" customHeight="1">
      <c r="A19" s="317"/>
      <c r="B19" s="176" t="s">
        <v>138</v>
      </c>
      <c r="C19" s="19" t="s">
        <v>139</v>
      </c>
      <c r="D19" s="53" t="s">
        <v>48</v>
      </c>
      <c r="E19" s="42">
        <v>12</v>
      </c>
      <c r="F19" s="39">
        <v>12</v>
      </c>
      <c r="G19" s="39">
        <v>12</v>
      </c>
      <c r="H19" s="39">
        <v>12</v>
      </c>
      <c r="I19" s="39">
        <v>10</v>
      </c>
      <c r="J19" s="39">
        <v>12</v>
      </c>
      <c r="K19" s="39">
        <v>12</v>
      </c>
      <c r="L19" s="39">
        <v>14</v>
      </c>
      <c r="M19" s="39">
        <v>12</v>
      </c>
      <c r="N19" s="39">
        <v>12</v>
      </c>
      <c r="O19" s="39">
        <v>10</v>
      </c>
      <c r="P19" s="39">
        <v>12</v>
      </c>
      <c r="Q19" s="39">
        <v>10</v>
      </c>
      <c r="R19" s="39">
        <v>14</v>
      </c>
      <c r="S19" s="39">
        <v>12</v>
      </c>
      <c r="T19" s="31">
        <v>12</v>
      </c>
      <c r="U19" s="31">
        <v>10</v>
      </c>
      <c r="V19" s="32" t="s">
        <v>172</v>
      </c>
      <c r="W19" s="83"/>
      <c r="X19" s="83"/>
      <c r="Y19" s="33">
        <f>SUM(E19:V19)</f>
        <v>200</v>
      </c>
      <c r="Z19" s="38"/>
      <c r="AA19" s="38"/>
      <c r="AB19" s="39">
        <v>14</v>
      </c>
      <c r="AC19" s="39">
        <v>12</v>
      </c>
      <c r="AD19" s="39">
        <v>14</v>
      </c>
      <c r="AE19" s="39">
        <v>12</v>
      </c>
      <c r="AF19" s="39">
        <v>12</v>
      </c>
      <c r="AG19" s="39">
        <v>12</v>
      </c>
      <c r="AH19" s="39">
        <v>12</v>
      </c>
      <c r="AI19" s="103"/>
      <c r="AJ19" s="103"/>
      <c r="AK19" s="103"/>
      <c r="AL19" s="103"/>
      <c r="AM19" s="32" t="s">
        <v>175</v>
      </c>
      <c r="AN19" s="103"/>
      <c r="AO19" s="103"/>
      <c r="AP19" s="52">
        <f>SUM(AB19:AL19,AN19:AO19)</f>
        <v>88</v>
      </c>
      <c r="AQ19" s="106"/>
      <c r="AR19" s="55"/>
      <c r="AS19" s="55"/>
      <c r="AT19" s="55"/>
      <c r="AU19" s="56"/>
      <c r="AV19" s="56"/>
      <c r="AW19" s="56"/>
      <c r="AX19" s="56"/>
      <c r="AY19" s="57"/>
      <c r="AZ19" s="57"/>
      <c r="BA19" s="54"/>
      <c r="BB19" s="54"/>
      <c r="BC19" s="54"/>
      <c r="BD19" s="54"/>
      <c r="BE19" s="54"/>
      <c r="BF19" s="54"/>
      <c r="BG19" s="54"/>
      <c r="BH19" s="54"/>
      <c r="BI19" s="54"/>
      <c r="BJ19" s="142"/>
      <c r="BK19" s="44">
        <f>SUM(Y19,AP19)</f>
        <v>288</v>
      </c>
    </row>
    <row r="20" spans="1:63" ht="25.5" customHeight="1">
      <c r="A20" s="317"/>
      <c r="B20" s="176" t="s">
        <v>141</v>
      </c>
      <c r="C20" s="19" t="s">
        <v>142</v>
      </c>
      <c r="D20" s="53" t="s">
        <v>48</v>
      </c>
      <c r="E20" s="42">
        <v>2</v>
      </c>
      <c r="F20" s="42">
        <v>4</v>
      </c>
      <c r="G20" s="42">
        <v>2</v>
      </c>
      <c r="H20" s="42">
        <v>4</v>
      </c>
      <c r="I20" s="42">
        <v>2</v>
      </c>
      <c r="J20" s="42">
        <v>4</v>
      </c>
      <c r="K20" s="42">
        <v>2</v>
      </c>
      <c r="L20" s="42">
        <v>2</v>
      </c>
      <c r="M20" s="42">
        <v>2</v>
      </c>
      <c r="N20" s="42">
        <v>4</v>
      </c>
      <c r="O20" s="42">
        <v>2</v>
      </c>
      <c r="P20" s="42">
        <v>2</v>
      </c>
      <c r="Q20" s="42">
        <v>2</v>
      </c>
      <c r="R20" s="85">
        <v>4</v>
      </c>
      <c r="S20" s="39">
        <v>2</v>
      </c>
      <c r="T20" s="31">
        <v>2</v>
      </c>
      <c r="U20" s="31">
        <v>2</v>
      </c>
      <c r="V20" s="32" t="s">
        <v>173</v>
      </c>
      <c r="W20" s="83"/>
      <c r="X20" s="83"/>
      <c r="Y20" s="33">
        <f>SUM(E20:V20)</f>
        <v>44</v>
      </c>
      <c r="Z20" s="38"/>
      <c r="AA20" s="38"/>
      <c r="AB20" s="39">
        <v>4</v>
      </c>
      <c r="AC20" s="39">
        <v>4</v>
      </c>
      <c r="AD20" s="39">
        <v>4</v>
      </c>
      <c r="AE20" s="39">
        <v>4</v>
      </c>
      <c r="AF20" s="39">
        <v>4</v>
      </c>
      <c r="AG20" s="39">
        <v>4</v>
      </c>
      <c r="AH20" s="39">
        <v>4</v>
      </c>
      <c r="AI20" s="103"/>
      <c r="AJ20" s="103"/>
      <c r="AK20" s="103"/>
      <c r="AL20" s="103"/>
      <c r="AM20" s="32" t="s">
        <v>175</v>
      </c>
      <c r="AN20" s="103"/>
      <c r="AO20" s="103"/>
      <c r="AP20" s="52">
        <f>SUM(AB20:AL20,AN20:AO20)</f>
        <v>28</v>
      </c>
      <c r="AQ20" s="106"/>
      <c r="AR20" s="55"/>
      <c r="AS20" s="55"/>
      <c r="AT20" s="55"/>
      <c r="AU20" s="56"/>
      <c r="AV20" s="56"/>
      <c r="AW20" s="56"/>
      <c r="AX20" s="56"/>
      <c r="AY20" s="57"/>
      <c r="AZ20" s="57"/>
      <c r="BA20" s="54"/>
      <c r="BB20" s="54"/>
      <c r="BC20" s="54"/>
      <c r="BD20" s="54"/>
      <c r="BE20" s="54"/>
      <c r="BF20" s="54"/>
      <c r="BG20" s="54"/>
      <c r="BH20" s="54"/>
      <c r="BI20" s="54"/>
      <c r="BJ20" s="142"/>
      <c r="BK20" s="44"/>
    </row>
    <row r="21" spans="1:63" ht="24.75" customHeight="1">
      <c r="A21" s="317"/>
      <c r="B21" s="177" t="s">
        <v>126</v>
      </c>
      <c r="C21" s="104" t="s">
        <v>127</v>
      </c>
      <c r="D21" s="9" t="s">
        <v>48</v>
      </c>
      <c r="E21" s="30">
        <v>0</v>
      </c>
      <c r="F21" s="30">
        <v>2</v>
      </c>
      <c r="G21" s="30">
        <v>2</v>
      </c>
      <c r="H21" s="30">
        <v>2</v>
      </c>
      <c r="I21" s="30">
        <v>2</v>
      </c>
      <c r="J21" s="30">
        <v>2</v>
      </c>
      <c r="K21" s="30">
        <v>2</v>
      </c>
      <c r="L21" s="30">
        <v>2</v>
      </c>
      <c r="M21" s="30">
        <v>2</v>
      </c>
      <c r="N21" s="30">
        <v>2</v>
      </c>
      <c r="O21" s="30">
        <v>2</v>
      </c>
      <c r="P21" s="30">
        <v>2</v>
      </c>
      <c r="Q21" s="30">
        <v>2</v>
      </c>
      <c r="R21" s="30">
        <v>2</v>
      </c>
      <c r="S21" s="30">
        <v>2</v>
      </c>
      <c r="T21" s="31">
        <v>2</v>
      </c>
      <c r="U21" s="31">
        <v>2</v>
      </c>
      <c r="V21" s="32" t="s">
        <v>173</v>
      </c>
      <c r="W21" s="47"/>
      <c r="X21" s="47"/>
      <c r="Y21" s="33">
        <f>SUM(E21:V21)</f>
        <v>32</v>
      </c>
      <c r="Z21" s="12"/>
      <c r="AA21" s="12"/>
      <c r="AB21" s="31">
        <v>2</v>
      </c>
      <c r="AC21" s="31">
        <v>2</v>
      </c>
      <c r="AD21" s="31">
        <v>2</v>
      </c>
      <c r="AE21" s="31">
        <v>2</v>
      </c>
      <c r="AF21" s="31">
        <v>2</v>
      </c>
      <c r="AG21" s="31">
        <v>2</v>
      </c>
      <c r="AH21" s="31">
        <v>4</v>
      </c>
      <c r="AI21" s="103"/>
      <c r="AJ21" s="103"/>
      <c r="AK21" s="103"/>
      <c r="AL21" s="103"/>
      <c r="AM21" s="32" t="s">
        <v>175</v>
      </c>
      <c r="AN21" s="83"/>
      <c r="AO21" s="83"/>
      <c r="AP21" s="52">
        <f>SUM(AB21:AL21,AN21:AO21)</f>
        <v>16</v>
      </c>
      <c r="AQ21" s="48"/>
      <c r="AR21" s="48"/>
      <c r="AS21" s="48"/>
      <c r="AT21" s="48"/>
      <c r="AU21" s="49"/>
      <c r="AV21" s="49"/>
      <c r="AW21" s="49"/>
      <c r="AX21" s="49"/>
      <c r="AY21" s="50"/>
      <c r="AZ21" s="50"/>
      <c r="BA21" s="11"/>
      <c r="BB21" s="11"/>
      <c r="BC21" s="11"/>
      <c r="BD21" s="11"/>
      <c r="BE21" s="11"/>
      <c r="BF21" s="11"/>
      <c r="BG21" s="11"/>
      <c r="BH21" s="11"/>
      <c r="BI21" s="11"/>
      <c r="BJ21" s="51"/>
      <c r="BK21" s="45">
        <f>SUM(Y21,AP21)</f>
        <v>48</v>
      </c>
    </row>
    <row r="22" spans="1:63" ht="30" customHeight="1" thickBot="1">
      <c r="A22" s="317"/>
      <c r="B22" s="177" t="s">
        <v>159</v>
      </c>
      <c r="C22" s="104" t="s">
        <v>160</v>
      </c>
      <c r="D22" s="13" t="s">
        <v>48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84"/>
      <c r="S22" s="31"/>
      <c r="T22" s="31"/>
      <c r="U22" s="31"/>
      <c r="V22" s="32"/>
      <c r="W22" s="83"/>
      <c r="X22" s="83"/>
      <c r="Y22" s="33">
        <f>SUM(E22:V22)</f>
        <v>0</v>
      </c>
      <c r="Z22" s="37"/>
      <c r="AA22" s="37"/>
      <c r="AB22" s="31"/>
      <c r="AC22" s="31"/>
      <c r="AD22" s="31"/>
      <c r="AE22" s="31"/>
      <c r="AF22" s="31"/>
      <c r="AG22" s="31"/>
      <c r="AH22" s="31"/>
      <c r="AI22" s="103">
        <v>36</v>
      </c>
      <c r="AJ22" s="103">
        <v>36</v>
      </c>
      <c r="AK22" s="103">
        <v>36</v>
      </c>
      <c r="AL22" s="103">
        <v>36</v>
      </c>
      <c r="AM22" s="32" t="s">
        <v>172</v>
      </c>
      <c r="AN22" s="83"/>
      <c r="AO22" s="83"/>
      <c r="AP22" s="52">
        <f>SUM(AB22:AL22,AN22:AO22)</f>
        <v>144</v>
      </c>
      <c r="AQ22" s="105"/>
      <c r="AR22" s="48"/>
      <c r="AS22" s="48"/>
      <c r="AT22" s="48"/>
      <c r="AU22" s="49"/>
      <c r="AV22" s="49"/>
      <c r="AW22" s="49"/>
      <c r="AX22" s="49"/>
      <c r="AY22" s="50"/>
      <c r="AZ22" s="50"/>
      <c r="BA22" s="11"/>
      <c r="BB22" s="11"/>
      <c r="BC22" s="11"/>
      <c r="BD22" s="11"/>
      <c r="BE22" s="11"/>
      <c r="BF22" s="11"/>
      <c r="BG22" s="11"/>
      <c r="BH22" s="11"/>
      <c r="BI22" s="11"/>
      <c r="BJ22" s="51"/>
      <c r="BK22" s="44">
        <f>SUM(Y22,AP22)</f>
        <v>144</v>
      </c>
    </row>
    <row r="23" spans="1:63" ht="12.75" customHeight="1" thickBot="1">
      <c r="A23" s="317"/>
      <c r="B23" s="178" t="s">
        <v>18</v>
      </c>
      <c r="C23" s="14" t="s">
        <v>19</v>
      </c>
      <c r="D23" s="171" t="s">
        <v>48</v>
      </c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59"/>
      <c r="T23" s="11"/>
      <c r="U23" s="11"/>
      <c r="V23" s="32"/>
      <c r="W23" s="61"/>
      <c r="X23" s="61"/>
      <c r="Y23" s="168"/>
      <c r="Z23" s="62"/>
      <c r="AA23" s="62"/>
      <c r="AB23" s="59"/>
      <c r="AC23" s="59"/>
      <c r="AD23" s="59"/>
      <c r="AE23" s="59"/>
      <c r="AF23" s="59"/>
      <c r="AG23" s="59"/>
      <c r="AH23" s="59"/>
      <c r="AI23" s="103"/>
      <c r="AJ23" s="103"/>
      <c r="AK23" s="103"/>
      <c r="AL23" s="103"/>
      <c r="AM23" s="166"/>
      <c r="AN23" s="61"/>
      <c r="AO23" s="61"/>
      <c r="AP23" s="168"/>
      <c r="AQ23" s="63" t="s">
        <v>57</v>
      </c>
      <c r="AR23" s="63" t="s">
        <v>57</v>
      </c>
      <c r="AS23" s="63" t="s">
        <v>57</v>
      </c>
      <c r="AT23" s="63" t="s">
        <v>57</v>
      </c>
      <c r="AU23" s="64"/>
      <c r="AV23" s="64"/>
      <c r="AW23" s="64"/>
      <c r="AX23" s="64"/>
      <c r="AY23" s="65"/>
      <c r="AZ23" s="65"/>
      <c r="BA23" s="59"/>
      <c r="BB23" s="59"/>
      <c r="BC23" s="59"/>
      <c r="BD23" s="59"/>
      <c r="BE23" s="59"/>
      <c r="BF23" s="59"/>
      <c r="BG23" s="59"/>
      <c r="BH23" s="59"/>
      <c r="BI23" s="59"/>
      <c r="BJ23" s="60"/>
      <c r="BK23" s="66"/>
    </row>
    <row r="24" spans="1:63" ht="12.75" customHeight="1">
      <c r="A24" s="317"/>
      <c r="B24" s="369" t="s">
        <v>20</v>
      </c>
      <c r="C24" s="369"/>
      <c r="D24" s="370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68"/>
      <c r="T24" s="11"/>
      <c r="U24" s="11"/>
      <c r="V24" s="32"/>
      <c r="W24" s="70"/>
      <c r="X24" s="70"/>
      <c r="Y24" s="169"/>
      <c r="Z24" s="71"/>
      <c r="AA24" s="71"/>
      <c r="AB24" s="68"/>
      <c r="AC24" s="68"/>
      <c r="AD24" s="68"/>
      <c r="AE24" s="68"/>
      <c r="AF24" s="68"/>
      <c r="AG24" s="68"/>
      <c r="AH24" s="68"/>
      <c r="AI24" s="103"/>
      <c r="AJ24" s="103"/>
      <c r="AK24" s="103"/>
      <c r="AL24" s="103"/>
      <c r="AM24" s="36"/>
      <c r="AN24" s="70"/>
      <c r="AO24" s="70"/>
      <c r="AP24" s="169"/>
      <c r="AQ24" s="72"/>
      <c r="AR24" s="72"/>
      <c r="AS24" s="72"/>
      <c r="AT24" s="72"/>
      <c r="AU24" s="73"/>
      <c r="AV24" s="73"/>
      <c r="AW24" s="73"/>
      <c r="AX24" s="73"/>
      <c r="AY24" s="74"/>
      <c r="AZ24" s="74"/>
      <c r="BA24" s="68"/>
      <c r="BB24" s="68"/>
      <c r="BC24" s="68"/>
      <c r="BD24" s="68"/>
      <c r="BE24" s="68"/>
      <c r="BF24" s="68"/>
      <c r="BG24" s="68"/>
      <c r="BH24" s="68"/>
      <c r="BI24" s="68"/>
      <c r="BJ24" s="69"/>
      <c r="BK24" s="75"/>
    </row>
    <row r="25" spans="1:63" ht="12.75" customHeight="1">
      <c r="A25" s="317"/>
      <c r="B25" s="367" t="s">
        <v>50</v>
      </c>
      <c r="C25" s="367"/>
      <c r="D25" s="368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51"/>
      <c r="S25" s="11"/>
      <c r="T25" s="11"/>
      <c r="U25" s="11"/>
      <c r="V25" s="32"/>
      <c r="W25" s="47"/>
      <c r="X25" s="47"/>
      <c r="Y25" s="170"/>
      <c r="Z25" s="12"/>
      <c r="AA25" s="12"/>
      <c r="AB25" s="11"/>
      <c r="AC25" s="11"/>
      <c r="AD25" s="11"/>
      <c r="AE25" s="11"/>
      <c r="AF25" s="11"/>
      <c r="AG25" s="11"/>
      <c r="AH25" s="11"/>
      <c r="AI25" s="103"/>
      <c r="AJ25" s="103"/>
      <c r="AK25" s="103"/>
      <c r="AL25" s="103"/>
      <c r="AM25" s="32"/>
      <c r="AN25" s="47"/>
      <c r="AO25" s="47"/>
      <c r="AP25" s="170"/>
      <c r="AQ25" s="48"/>
      <c r="AR25" s="48"/>
      <c r="AS25" s="48"/>
      <c r="AT25" s="48"/>
      <c r="AU25" s="76" t="s">
        <v>58</v>
      </c>
      <c r="AV25" s="76" t="s">
        <v>58</v>
      </c>
      <c r="AW25" s="76" t="s">
        <v>58</v>
      </c>
      <c r="AX25" s="76" t="s">
        <v>58</v>
      </c>
      <c r="AY25" s="50"/>
      <c r="AZ25" s="50"/>
      <c r="BA25" s="11"/>
      <c r="BB25" s="11"/>
      <c r="BC25" s="11"/>
      <c r="BD25" s="11"/>
      <c r="BE25" s="11"/>
      <c r="BF25" s="11"/>
      <c r="BG25" s="11"/>
      <c r="BH25" s="11"/>
      <c r="BI25" s="11"/>
      <c r="BJ25" s="51"/>
      <c r="BK25" s="77"/>
    </row>
    <row r="26" spans="1:63" ht="13.5" thickBot="1">
      <c r="A26" s="317"/>
      <c r="B26" s="365" t="s">
        <v>51</v>
      </c>
      <c r="C26" s="365"/>
      <c r="D26" s="366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8"/>
      <c r="T26" s="11"/>
      <c r="U26" s="11"/>
      <c r="V26" s="32"/>
      <c r="W26" s="70"/>
      <c r="X26" s="70"/>
      <c r="Y26" s="169"/>
      <c r="Z26" s="71"/>
      <c r="AA26" s="71"/>
      <c r="AB26" s="68"/>
      <c r="AC26" s="68"/>
      <c r="AD26" s="68"/>
      <c r="AE26" s="68"/>
      <c r="AF26" s="68"/>
      <c r="AG26" s="68"/>
      <c r="AH26" s="68"/>
      <c r="AI26" s="103"/>
      <c r="AJ26" s="103"/>
      <c r="AK26" s="103"/>
      <c r="AL26" s="103"/>
      <c r="AM26" s="120"/>
      <c r="AN26" s="70"/>
      <c r="AO26" s="70"/>
      <c r="AP26" s="169"/>
      <c r="AQ26" s="72"/>
      <c r="AR26" s="72"/>
      <c r="AS26" s="72"/>
      <c r="AT26" s="72"/>
      <c r="AU26" s="73"/>
      <c r="AV26" s="73"/>
      <c r="AW26" s="73"/>
      <c r="AX26" s="73"/>
      <c r="AY26" s="363" t="s">
        <v>59</v>
      </c>
      <c r="AZ26" s="364"/>
      <c r="BA26" s="68"/>
      <c r="BB26" s="68"/>
      <c r="BC26" s="68"/>
      <c r="BD26" s="68"/>
      <c r="BE26" s="68"/>
      <c r="BF26" s="68"/>
      <c r="BG26" s="68"/>
      <c r="BH26" s="68"/>
      <c r="BI26" s="68"/>
      <c r="BJ26" s="69"/>
      <c r="BK26" s="167"/>
    </row>
    <row r="27" spans="1:63" ht="30" customHeight="1" thickBot="1">
      <c r="A27" s="317"/>
      <c r="B27" s="360" t="s">
        <v>49</v>
      </c>
      <c r="C27" s="361"/>
      <c r="D27" s="362"/>
      <c r="E27" s="221">
        <f>SUM(E8,E12,E17)</f>
        <v>36</v>
      </c>
      <c r="F27" s="221">
        <f t="shared" ref="F27:U27" si="5">SUM(F8,F12,F17)</f>
        <v>36</v>
      </c>
      <c r="G27" s="221">
        <f t="shared" si="5"/>
        <v>36</v>
      </c>
      <c r="H27" s="221">
        <f t="shared" si="5"/>
        <v>36</v>
      </c>
      <c r="I27" s="221">
        <f t="shared" si="5"/>
        <v>36</v>
      </c>
      <c r="J27" s="221">
        <f t="shared" si="5"/>
        <v>36</v>
      </c>
      <c r="K27" s="221">
        <f t="shared" si="5"/>
        <v>36</v>
      </c>
      <c r="L27" s="221">
        <f t="shared" si="5"/>
        <v>36</v>
      </c>
      <c r="M27" s="221">
        <f t="shared" si="5"/>
        <v>36</v>
      </c>
      <c r="N27" s="221">
        <f t="shared" si="5"/>
        <v>36</v>
      </c>
      <c r="O27" s="221">
        <f t="shared" si="5"/>
        <v>36</v>
      </c>
      <c r="P27" s="221">
        <f t="shared" si="5"/>
        <v>36</v>
      </c>
      <c r="Q27" s="221">
        <f t="shared" si="5"/>
        <v>36</v>
      </c>
      <c r="R27" s="221">
        <f t="shared" si="5"/>
        <v>36</v>
      </c>
      <c r="S27" s="221">
        <f t="shared" si="5"/>
        <v>36</v>
      </c>
      <c r="T27" s="312">
        <f t="shared" si="5"/>
        <v>36</v>
      </c>
      <c r="U27" s="312">
        <f t="shared" si="5"/>
        <v>36</v>
      </c>
      <c r="V27" s="309"/>
      <c r="W27" s="222"/>
      <c r="X27" s="222"/>
      <c r="Y27" s="224">
        <f>SUM(E27:V27)</f>
        <v>612</v>
      </c>
      <c r="Z27" s="198"/>
      <c r="AA27" s="198"/>
      <c r="AB27" s="221">
        <f>SUM(AB8,AB12,AB17)</f>
        <v>36</v>
      </c>
      <c r="AC27" s="221">
        <f t="shared" ref="AC27:AL27" si="6">SUM(AC8,AC12,AC17)</f>
        <v>36</v>
      </c>
      <c r="AD27" s="221">
        <f t="shared" si="6"/>
        <v>36</v>
      </c>
      <c r="AE27" s="221">
        <f t="shared" si="6"/>
        <v>36</v>
      </c>
      <c r="AF27" s="221">
        <f t="shared" si="6"/>
        <v>36</v>
      </c>
      <c r="AG27" s="221">
        <f t="shared" si="6"/>
        <v>36</v>
      </c>
      <c r="AH27" s="221">
        <f t="shared" si="6"/>
        <v>36</v>
      </c>
      <c r="AI27" s="103">
        <f t="shared" si="6"/>
        <v>36</v>
      </c>
      <c r="AJ27" s="103">
        <f t="shared" si="6"/>
        <v>36</v>
      </c>
      <c r="AK27" s="103">
        <f t="shared" si="6"/>
        <v>36</v>
      </c>
      <c r="AL27" s="103">
        <f t="shared" si="6"/>
        <v>36</v>
      </c>
      <c r="AM27" s="186"/>
      <c r="AN27" s="222"/>
      <c r="AO27" s="222"/>
      <c r="AP27" s="224">
        <f>SUM(AB27:AL27)</f>
        <v>396</v>
      </c>
      <c r="AQ27" s="241"/>
      <c r="AR27" s="241"/>
      <c r="AS27" s="241"/>
      <c r="AT27" s="241"/>
      <c r="AU27" s="242"/>
      <c r="AV27" s="242"/>
      <c r="AW27" s="242"/>
      <c r="AX27" s="242"/>
      <c r="AY27" s="243"/>
      <c r="AZ27" s="243"/>
      <c r="BA27" s="221"/>
      <c r="BB27" s="221"/>
      <c r="BC27" s="221"/>
      <c r="BD27" s="221"/>
      <c r="BE27" s="221"/>
      <c r="BF27" s="221"/>
      <c r="BG27" s="221"/>
      <c r="BH27" s="221"/>
      <c r="BI27" s="221"/>
      <c r="BJ27" s="244"/>
      <c r="BK27" s="223">
        <f>SUM(Y27,AP27)</f>
        <v>1008</v>
      </c>
    </row>
    <row r="28" spans="1:63" ht="12.75" customHeight="1">
      <c r="A28" s="300"/>
    </row>
    <row r="29" spans="1:63" ht="23.25" customHeight="1">
      <c r="A29" s="300"/>
    </row>
    <row r="30" spans="1:63" ht="24" customHeight="1">
      <c r="A30" s="300"/>
    </row>
    <row r="31" spans="1:63" ht="14.25" customHeight="1">
      <c r="A31" s="300"/>
    </row>
    <row r="32" spans="1:63" ht="15.75" customHeight="1">
      <c r="A32" s="300"/>
    </row>
    <row r="33" spans="1:1" ht="14.25" customHeight="1">
      <c r="A33" s="300"/>
    </row>
    <row r="34" spans="1:1" ht="14.25" customHeight="1">
      <c r="A34" s="300"/>
    </row>
    <row r="35" spans="1:1" ht="26.25" customHeight="1">
      <c r="A35" s="300"/>
    </row>
    <row r="36" spans="1:1" ht="28.5" customHeight="1">
      <c r="A36" s="300"/>
    </row>
    <row r="37" spans="1:1" ht="32.25" customHeight="1">
      <c r="A37" s="300"/>
    </row>
    <row r="38" spans="1:1" ht="17.25" customHeight="1">
      <c r="A38" s="300"/>
    </row>
    <row r="39" spans="1:1" ht="17.25" customHeight="1">
      <c r="A39" s="300"/>
    </row>
    <row r="40" spans="1:1" ht="15" customHeight="1">
      <c r="A40" s="300"/>
    </row>
    <row r="41" spans="1:1" ht="26.25" customHeight="1">
      <c r="A41" s="300"/>
    </row>
    <row r="42" spans="1:1" ht="26.25" customHeight="1">
      <c r="A42" s="300"/>
    </row>
    <row r="43" spans="1:1" ht="25.5" customHeight="1">
      <c r="A43" s="300"/>
    </row>
    <row r="44" spans="1:1" ht="18.75" customHeight="1">
      <c r="A44" s="300"/>
    </row>
    <row r="45" spans="1:1" ht="32.1" customHeight="1">
      <c r="A45" s="300"/>
    </row>
    <row r="46" spans="1:1" ht="12.75" hidden="1" customHeight="1">
      <c r="A46" s="300"/>
    </row>
    <row r="47" spans="1:1" ht="12.75" hidden="1" customHeight="1">
      <c r="A47" s="300"/>
    </row>
    <row r="48" spans="1:1" ht="12.75" hidden="1" customHeight="1">
      <c r="A48" s="300"/>
    </row>
    <row r="49" spans="1:1" ht="12.75" hidden="1" customHeight="1">
      <c r="A49" s="300"/>
    </row>
    <row r="50" spans="1:1" ht="12.75" hidden="1" customHeight="1">
      <c r="A50" s="300"/>
    </row>
    <row r="51" spans="1:1" ht="12.75" hidden="1" customHeight="1">
      <c r="A51" s="300"/>
    </row>
    <row r="52" spans="1:1" ht="23.25" customHeight="1">
      <c r="A52" s="300"/>
    </row>
    <row r="53" spans="1:1" ht="18.75" customHeight="1">
      <c r="A53" s="300"/>
    </row>
    <row r="54" spans="1:1" ht="18.75" customHeight="1">
      <c r="A54" s="300"/>
    </row>
    <row r="55" spans="1:1" ht="18.75" customHeight="1">
      <c r="A55" s="300"/>
    </row>
    <row r="56" spans="1:1" ht="18.75" customHeight="1">
      <c r="A56" s="300"/>
    </row>
    <row r="57" spans="1:1" ht="18.75" customHeight="1">
      <c r="A57" s="300"/>
    </row>
    <row r="58" spans="1:1" ht="18.75" customHeight="1">
      <c r="A58" s="300"/>
    </row>
    <row r="59" spans="1:1" ht="18.75" customHeight="1">
      <c r="A59" s="300"/>
    </row>
    <row r="60" spans="1:1" ht="27" customHeight="1">
      <c r="A60" s="300"/>
    </row>
    <row r="61" spans="1:1" ht="18.75" customHeight="1">
      <c r="A61" s="300"/>
    </row>
    <row r="62" spans="1:1">
      <c r="A62" s="300"/>
    </row>
    <row r="63" spans="1:1" ht="20.25" customHeight="1">
      <c r="A63" s="300"/>
    </row>
    <row r="64" spans="1:1" ht="22.5" customHeight="1">
      <c r="A64" s="300"/>
    </row>
    <row r="65" spans="1:1">
      <c r="A65" s="300"/>
    </row>
    <row r="66" spans="1:1">
      <c r="A66" s="300"/>
    </row>
    <row r="67" spans="1:1">
      <c r="A67" s="300"/>
    </row>
    <row r="68" spans="1:1">
      <c r="A68" s="300"/>
    </row>
    <row r="69" spans="1:1">
      <c r="A69" s="300"/>
    </row>
    <row r="70" spans="1:1">
      <c r="A70" s="300"/>
    </row>
    <row r="71" spans="1:1">
      <c r="A71" s="300"/>
    </row>
    <row r="72" spans="1:1">
      <c r="A72" s="300"/>
    </row>
    <row r="73" spans="1:1" ht="24.95" customHeight="1">
      <c r="A73" s="300"/>
    </row>
    <row r="74" spans="1:1" ht="24.95" customHeight="1">
      <c r="A74" s="300"/>
    </row>
    <row r="75" spans="1:1" ht="24.95" customHeight="1" thickBot="1">
      <c r="A75" s="301"/>
    </row>
  </sheetData>
  <mergeCells count="25">
    <mergeCell ref="BK3:BK7"/>
    <mergeCell ref="E4:BJ4"/>
    <mergeCell ref="E6:BJ6"/>
    <mergeCell ref="N3:Q3"/>
    <mergeCell ref="AA3:AD3"/>
    <mergeCell ref="F3:H3"/>
    <mergeCell ref="BB3:BE3"/>
    <mergeCell ref="J3:M3"/>
    <mergeCell ref="AJ3:AL3"/>
    <mergeCell ref="AS3:AV3"/>
    <mergeCell ref="AX3:AZ3"/>
    <mergeCell ref="BF3:BI3"/>
    <mergeCell ref="A8:A27"/>
    <mergeCell ref="A3:A7"/>
    <mergeCell ref="B3:B7"/>
    <mergeCell ref="C3:C7"/>
    <mergeCell ref="D3:D7"/>
    <mergeCell ref="AF3:AH3"/>
    <mergeCell ref="S3:U3"/>
    <mergeCell ref="W3:X3"/>
    <mergeCell ref="B27:D27"/>
    <mergeCell ref="AY26:AZ26"/>
    <mergeCell ref="B26:D26"/>
    <mergeCell ref="B25:D25"/>
    <mergeCell ref="B24:D24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H1:P32"/>
  <sheetViews>
    <sheetView workbookViewId="0">
      <selection activeCell="M6" sqref="M6"/>
    </sheetView>
  </sheetViews>
  <sheetFormatPr defaultRowHeight="12.75"/>
  <sheetData>
    <row r="1" spans="10:14">
      <c r="M1" t="s">
        <v>165</v>
      </c>
    </row>
    <row r="2" spans="10:14">
      <c r="M2" t="s">
        <v>166</v>
      </c>
    </row>
    <row r="3" spans="10:14">
      <c r="M3" t="s">
        <v>167</v>
      </c>
    </row>
    <row r="4" spans="10:14">
      <c r="M4" t="s">
        <v>168</v>
      </c>
      <c r="N4" t="s">
        <v>169</v>
      </c>
    </row>
    <row r="5" spans="10:14">
      <c r="M5" t="s">
        <v>178</v>
      </c>
    </row>
    <row r="7" spans="10:14" ht="14.25">
      <c r="J7" s="108" t="s">
        <v>94</v>
      </c>
    </row>
    <row r="8" spans="10:14" ht="15">
      <c r="J8" s="109" t="s">
        <v>85</v>
      </c>
    </row>
    <row r="11" spans="10:14" ht="15.75">
      <c r="J11" s="107" t="s">
        <v>84</v>
      </c>
    </row>
    <row r="12" spans="10:14" ht="15.75">
      <c r="J12" s="107"/>
    </row>
    <row r="15" spans="10:14" ht="15">
      <c r="J15" s="109"/>
    </row>
    <row r="16" spans="10:14">
      <c r="J16" s="110"/>
    </row>
    <row r="17" spans="8:16" ht="14.25">
      <c r="H17" s="110"/>
      <c r="J17" s="108" t="s">
        <v>86</v>
      </c>
    </row>
    <row r="18" spans="8:16">
      <c r="H18" s="110"/>
      <c r="J18" s="110"/>
    </row>
    <row r="19" spans="8:16" ht="15.75">
      <c r="I19" s="113"/>
      <c r="J19" s="302" t="s">
        <v>112</v>
      </c>
      <c r="K19" s="302"/>
      <c r="L19" s="302"/>
      <c r="M19" s="304"/>
      <c r="N19" s="304"/>
      <c r="O19" s="304"/>
      <c r="P19" s="304"/>
    </row>
    <row r="20" spans="8:16" ht="12.75" customHeight="1">
      <c r="J20" s="110"/>
    </row>
    <row r="21" spans="8:16" ht="14.25">
      <c r="J21" s="108" t="s">
        <v>95</v>
      </c>
      <c r="K21" s="108"/>
      <c r="L21" s="108"/>
      <c r="M21" s="108"/>
    </row>
    <row r="22" spans="8:16">
      <c r="I22" s="110"/>
    </row>
    <row r="23" spans="8:16">
      <c r="I23" s="110"/>
    </row>
    <row r="24" spans="8:16">
      <c r="I24" s="110"/>
    </row>
    <row r="25" spans="8:16" ht="15" customHeight="1">
      <c r="K25" s="111" t="s">
        <v>87</v>
      </c>
      <c r="N25" s="371" t="s">
        <v>162</v>
      </c>
      <c r="O25" s="371"/>
      <c r="P25" s="303"/>
    </row>
    <row r="26" spans="8:16">
      <c r="K26" t="s">
        <v>88</v>
      </c>
      <c r="N26" s="112" t="s">
        <v>89</v>
      </c>
      <c r="O26" s="112"/>
      <c r="P26" s="112"/>
    </row>
    <row r="27" spans="8:16">
      <c r="K27" t="s">
        <v>90</v>
      </c>
      <c r="N27" t="s">
        <v>113</v>
      </c>
    </row>
    <row r="28" spans="8:16">
      <c r="K28" t="s">
        <v>91</v>
      </c>
      <c r="N28" s="112" t="s">
        <v>170</v>
      </c>
      <c r="O28" s="112" t="s">
        <v>171</v>
      </c>
      <c r="P28" s="112"/>
    </row>
    <row r="29" spans="8:16">
      <c r="K29" t="s">
        <v>161</v>
      </c>
      <c r="N29">
        <v>2020</v>
      </c>
    </row>
    <row r="31" spans="8:16">
      <c r="K31" t="s">
        <v>92</v>
      </c>
    </row>
    <row r="32" spans="8:16">
      <c r="K32" t="s">
        <v>93</v>
      </c>
      <c r="N32" s="113" t="s">
        <v>100</v>
      </c>
      <c r="O32" s="113"/>
      <c r="P32" s="113"/>
    </row>
  </sheetData>
  <mergeCells count="1">
    <mergeCell ref="N25:O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курс</vt:lpstr>
      <vt:lpstr>2 курс</vt:lpstr>
      <vt:lpstr>3 курс</vt:lpstr>
      <vt:lpstr>Лист1</vt:lpstr>
      <vt:lpstr>'1 курс'!Заголовки_для_печати</vt:lpstr>
      <vt:lpstr>'2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2019-02-07T04:42:54Z</cp:lastPrinted>
  <dcterms:created xsi:type="dcterms:W3CDTF">2015-06-16T06:40:38Z</dcterms:created>
  <dcterms:modified xsi:type="dcterms:W3CDTF">2021-02-10T13:14:25Z</dcterms:modified>
</cp:coreProperties>
</file>