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evayv.ALTASK\Desktop\ППКРС\Мастер столярно-плотничных, паркетных, стекольных работ\2019\"/>
    </mc:Choice>
  </mc:AlternateContent>
  <bookViews>
    <workbookView xWindow="0" yWindow="0" windowWidth="25200" windowHeight="11865" activeTab="3"/>
  </bookViews>
  <sheets>
    <sheet name="Лист1" sheetId="1" r:id="rId1"/>
    <sheet name="1 год_2019-2020" sheetId="2" r:id="rId2"/>
    <sheet name="2 год_2020-2021 " sheetId="3" r:id="rId3"/>
    <sheet name="3 год_2021-2022" sheetId="4" r:id="rId4"/>
  </sheets>
  <definedNames>
    <definedName name="_ftn1" localSheetId="2">'2 год_2020-2021 '!$B$24</definedName>
    <definedName name="_ftn1" localSheetId="3">'3 год_2021-2022'!$B$35</definedName>
    <definedName name="_ftnref1" localSheetId="2">#N/A</definedName>
    <definedName name="_ftnref1" localSheetId="3">#N/A</definedName>
  </definedNames>
  <calcPr calcId="162913" iterateDelta="1E-4"/>
</workbook>
</file>

<file path=xl/calcChain.xml><?xml version="1.0" encoding="utf-8"?>
<calcChain xmlns="http://schemas.openxmlformats.org/spreadsheetml/2006/main">
  <c r="AH51" i="4" l="1"/>
  <c r="AL51" i="4"/>
  <c r="AT51" i="4"/>
  <c r="H38" i="4"/>
  <c r="H42" i="4"/>
  <c r="AP31" i="3"/>
  <c r="AO31" i="3"/>
  <c r="AU38" i="2"/>
  <c r="AV38" i="2"/>
  <c r="AW38" i="2"/>
  <c r="AA31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A23" i="2"/>
  <c r="AB14" i="2"/>
  <c r="AC14" i="2"/>
  <c r="AD14" i="2"/>
  <c r="AE14" i="2"/>
  <c r="AF14" i="2"/>
  <c r="AG14" i="2"/>
  <c r="AH14" i="2"/>
  <c r="AI14" i="2"/>
  <c r="AJ14" i="2"/>
  <c r="AK14" i="2"/>
  <c r="AL14" i="2"/>
  <c r="AL13" i="2" s="1"/>
  <c r="AM14" i="2"/>
  <c r="AN14" i="2"/>
  <c r="AO14" i="2"/>
  <c r="AP14" i="2"/>
  <c r="AQ14" i="2"/>
  <c r="AR14" i="2"/>
  <c r="AS14" i="2"/>
  <c r="AT14" i="2"/>
  <c r="AU14" i="2"/>
  <c r="AV14" i="2"/>
  <c r="AW14" i="2"/>
  <c r="AA14" i="2"/>
  <c r="AA41" i="2"/>
  <c r="AK32" i="2"/>
  <c r="AJ32" i="2"/>
  <c r="AY35" i="2"/>
  <c r="M32" i="2"/>
  <c r="N32" i="2"/>
  <c r="O32" i="2"/>
  <c r="P32" i="2"/>
  <c r="Q32" i="2"/>
  <c r="R32" i="2"/>
  <c r="S32" i="2"/>
  <c r="T32" i="2"/>
  <c r="U32" i="2"/>
  <c r="V32" i="2"/>
  <c r="AA42" i="4"/>
  <c r="AB42" i="4"/>
  <c r="AC42" i="4"/>
  <c r="AD42" i="4"/>
  <c r="AD51" i="4" s="1"/>
  <c r="AE42" i="4"/>
  <c r="AE51" i="4" s="1"/>
  <c r="AF42" i="4"/>
  <c r="AG42" i="4"/>
  <c r="AH42" i="4"/>
  <c r="AI42" i="4"/>
  <c r="AI51" i="4" s="1"/>
  <c r="AJ42" i="4"/>
  <c r="AJ51" i="4" s="1"/>
  <c r="AK42" i="4"/>
  <c r="AL42" i="4"/>
  <c r="AM42" i="4"/>
  <c r="AM51" i="4" s="1"/>
  <c r="AN42" i="4"/>
  <c r="AN51" i="4" s="1"/>
  <c r="AO42" i="4"/>
  <c r="AP42" i="4"/>
  <c r="AQ42" i="4"/>
  <c r="AQ51" i="4" s="1"/>
  <c r="AR42" i="4"/>
  <c r="AR51" i="4" s="1"/>
  <c r="AS42" i="4"/>
  <c r="AT42" i="4"/>
  <c r="X50" i="4"/>
  <c r="AY47" i="4"/>
  <c r="AY48" i="4"/>
  <c r="AY49" i="4"/>
  <c r="G42" i="4"/>
  <c r="I42" i="4"/>
  <c r="J42" i="4"/>
  <c r="K42" i="4"/>
  <c r="L42" i="4"/>
  <c r="M42" i="4"/>
  <c r="N42" i="4"/>
  <c r="F42" i="4"/>
  <c r="X46" i="4"/>
  <c r="X47" i="4"/>
  <c r="X48" i="4"/>
  <c r="X49" i="4"/>
  <c r="AY22" i="4"/>
  <c r="AY44" i="3"/>
  <c r="AY45" i="3"/>
  <c r="AY46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A39" i="3"/>
  <c r="AY40" i="3"/>
  <c r="AY41" i="3"/>
  <c r="AY42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F39" i="3"/>
  <c r="X40" i="3"/>
  <c r="X41" i="3"/>
  <c r="X42" i="3"/>
  <c r="AS38" i="2"/>
  <c r="AT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A38" i="2"/>
  <c r="V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F38" i="2"/>
  <c r="X38" i="2" s="1"/>
  <c r="AY39" i="2"/>
  <c r="BH39" i="2" s="1"/>
  <c r="X39" i="2"/>
  <c r="AY27" i="3"/>
  <c r="X27" i="3"/>
  <c r="O42" i="4"/>
  <c r="AY47" i="3"/>
  <c r="X46" i="3"/>
  <c r="X47" i="3"/>
  <c r="BH47" i="3" s="1"/>
  <c r="X43" i="3"/>
  <c r="AY43" i="3"/>
  <c r="BH43" i="3" s="1"/>
  <c r="F14" i="2"/>
  <c r="F23" i="2"/>
  <c r="F31" i="2"/>
  <c r="AA38" i="4"/>
  <c r="K38" i="4"/>
  <c r="U38" i="4"/>
  <c r="G38" i="4"/>
  <c r="I38" i="4"/>
  <c r="J38" i="4"/>
  <c r="L38" i="4"/>
  <c r="M38" i="4"/>
  <c r="N38" i="4"/>
  <c r="O38" i="4"/>
  <c r="P38" i="4"/>
  <c r="Q38" i="4"/>
  <c r="R38" i="4"/>
  <c r="S38" i="4"/>
  <c r="T38" i="4"/>
  <c r="F38" i="4"/>
  <c r="AA14" i="3"/>
  <c r="AA23" i="3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G41" i="2"/>
  <c r="H41" i="2"/>
  <c r="I41" i="2"/>
  <c r="X41" i="2" s="1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F41" i="2"/>
  <c r="AU14" i="4"/>
  <c r="AA23" i="4"/>
  <c r="AA14" i="4"/>
  <c r="X45" i="4"/>
  <c r="AY45" i="4"/>
  <c r="BH45" i="4" s="1"/>
  <c r="AY40" i="4"/>
  <c r="X40" i="4"/>
  <c r="X45" i="3"/>
  <c r="AY41" i="4"/>
  <c r="X41" i="4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Y43" i="2"/>
  <c r="F14" i="4"/>
  <c r="G14" i="4"/>
  <c r="H14" i="4"/>
  <c r="I14" i="4"/>
  <c r="J14" i="4"/>
  <c r="J13" i="4" s="1"/>
  <c r="K14" i="4"/>
  <c r="L14" i="4"/>
  <c r="M14" i="4"/>
  <c r="N14" i="4"/>
  <c r="O14" i="4"/>
  <c r="P14" i="4"/>
  <c r="Q14" i="4"/>
  <c r="R14" i="4"/>
  <c r="S14" i="4"/>
  <c r="S13" i="4" s="1"/>
  <c r="T14" i="4"/>
  <c r="U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N13" i="4" s="1"/>
  <c r="AO14" i="4"/>
  <c r="AP14" i="4"/>
  <c r="AQ14" i="4"/>
  <c r="AR14" i="4"/>
  <c r="AS14" i="4"/>
  <c r="AT14" i="4"/>
  <c r="AV14" i="4"/>
  <c r="AW14" i="4"/>
  <c r="X15" i="4"/>
  <c r="BH15" i="4" s="1"/>
  <c r="AY15" i="4"/>
  <c r="X16" i="4"/>
  <c r="AY16" i="4"/>
  <c r="X17" i="4"/>
  <c r="BH17" i="4" s="1"/>
  <c r="AY17" i="4"/>
  <c r="X18" i="4"/>
  <c r="AY18" i="4"/>
  <c r="X19" i="4"/>
  <c r="AY19" i="4"/>
  <c r="X20" i="4"/>
  <c r="AY20" i="4"/>
  <c r="X21" i="4"/>
  <c r="AY21" i="4"/>
  <c r="X22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AB23" i="4"/>
  <c r="AC23" i="4"/>
  <c r="AD23" i="4"/>
  <c r="AE23" i="4"/>
  <c r="AF23" i="4"/>
  <c r="AG23" i="4"/>
  <c r="AG51" i="4" s="1"/>
  <c r="AH23" i="4"/>
  <c r="AI23" i="4"/>
  <c r="AJ23" i="4"/>
  <c r="AK23" i="4"/>
  <c r="AK51" i="4" s="1"/>
  <c r="AL23" i="4"/>
  <c r="AM23" i="4"/>
  <c r="AN23" i="4"/>
  <c r="AO23" i="4"/>
  <c r="AO13" i="4" s="1"/>
  <c r="AP23" i="4"/>
  <c r="AQ23" i="4"/>
  <c r="AR23" i="4"/>
  <c r="AS23" i="4"/>
  <c r="AT23" i="4"/>
  <c r="AU23" i="4"/>
  <c r="AV23" i="4"/>
  <c r="AW23" i="4"/>
  <c r="X24" i="4"/>
  <c r="AY24" i="4"/>
  <c r="X25" i="4"/>
  <c r="AY25" i="4"/>
  <c r="BH25" i="4" s="1"/>
  <c r="X26" i="4"/>
  <c r="AY26" i="4"/>
  <c r="X27" i="4"/>
  <c r="AY27" i="4"/>
  <c r="X28" i="4"/>
  <c r="AY28" i="4"/>
  <c r="X29" i="4"/>
  <c r="AY29" i="4"/>
  <c r="BH29" i="4" s="1"/>
  <c r="X30" i="4"/>
  <c r="AY30" i="4"/>
  <c r="F31" i="4"/>
  <c r="G31" i="4"/>
  <c r="H31" i="4"/>
  <c r="I31" i="4"/>
  <c r="J31" i="4"/>
  <c r="K31" i="4"/>
  <c r="L31" i="4"/>
  <c r="M31" i="4"/>
  <c r="N31" i="4"/>
  <c r="O31" i="4"/>
  <c r="O13" i="4" s="1"/>
  <c r="P31" i="4"/>
  <c r="Q31" i="4"/>
  <c r="R31" i="4"/>
  <c r="R13" i="4" s="1"/>
  <c r="S31" i="4"/>
  <c r="T31" i="4"/>
  <c r="T13" i="4"/>
  <c r="U31" i="4"/>
  <c r="U13" i="4" s="1"/>
  <c r="AA31" i="4"/>
  <c r="AB31" i="4"/>
  <c r="AC31" i="4"/>
  <c r="AD31" i="4"/>
  <c r="AE31" i="4"/>
  <c r="AF31" i="4"/>
  <c r="AG31" i="4"/>
  <c r="AH31" i="4"/>
  <c r="AI31" i="4"/>
  <c r="AI13" i="4" s="1"/>
  <c r="AJ31" i="4"/>
  <c r="AK31" i="4"/>
  <c r="AL31" i="4"/>
  <c r="AM31" i="4"/>
  <c r="AN31" i="4"/>
  <c r="AO31" i="4"/>
  <c r="AO51" i="4" s="1"/>
  <c r="AP31" i="4"/>
  <c r="AP51" i="4" s="1"/>
  <c r="AQ31" i="4"/>
  <c r="AR31" i="4"/>
  <c r="AS31" i="4"/>
  <c r="AS51" i="4" s="1"/>
  <c r="AS13" i="4"/>
  <c r="AT31" i="4"/>
  <c r="AU31" i="4"/>
  <c r="AV31" i="4"/>
  <c r="AW31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AY32" i="4"/>
  <c r="X33" i="4"/>
  <c r="AY33" i="4"/>
  <c r="BH33" i="4" s="1"/>
  <c r="X34" i="4"/>
  <c r="AY34" i="4"/>
  <c r="X35" i="4"/>
  <c r="AY35" i="4"/>
  <c r="BH35" i="4" s="1"/>
  <c r="X36" i="4"/>
  <c r="BH36" i="4" s="1"/>
  <c r="AY36" i="4"/>
  <c r="X37" i="4"/>
  <c r="AY37" i="4"/>
  <c r="BH37" i="4" s="1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X39" i="4"/>
  <c r="AY39" i="4"/>
  <c r="P42" i="4"/>
  <c r="Q42" i="4"/>
  <c r="R42" i="4"/>
  <c r="S42" i="4"/>
  <c r="T42" i="4"/>
  <c r="U42" i="4"/>
  <c r="AU42" i="4"/>
  <c r="AU51" i="4" s="1"/>
  <c r="AV42" i="4"/>
  <c r="AW42" i="4"/>
  <c r="AW51" i="4" s="1"/>
  <c r="X43" i="4"/>
  <c r="AY43" i="4"/>
  <c r="BH43" i="4" s="1"/>
  <c r="X44" i="4"/>
  <c r="AY44" i="4"/>
  <c r="AY46" i="4"/>
  <c r="AY50" i="4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R13" i="3" s="1"/>
  <c r="AS14" i="3"/>
  <c r="AT14" i="3"/>
  <c r="AU14" i="3"/>
  <c r="AU13" i="3" s="1"/>
  <c r="AU49" i="3" s="1"/>
  <c r="AV14" i="3"/>
  <c r="AW14" i="3"/>
  <c r="X15" i="3"/>
  <c r="AY15" i="3"/>
  <c r="X16" i="3"/>
  <c r="AY16" i="3"/>
  <c r="X17" i="3"/>
  <c r="AY17" i="3"/>
  <c r="BH17" i="3" s="1"/>
  <c r="X18" i="3"/>
  <c r="AY18" i="3"/>
  <c r="X19" i="3"/>
  <c r="AY19" i="3"/>
  <c r="BH19" i="3" s="1"/>
  <c r="X20" i="3"/>
  <c r="AY20" i="3"/>
  <c r="X21" i="3"/>
  <c r="AY21" i="3"/>
  <c r="BH21" i="3" s="1"/>
  <c r="X22" i="3"/>
  <c r="AY22" i="3"/>
  <c r="F23" i="3"/>
  <c r="G23" i="3"/>
  <c r="H23" i="3"/>
  <c r="I23" i="3"/>
  <c r="J23" i="3"/>
  <c r="K23" i="3"/>
  <c r="L23" i="3"/>
  <c r="L13" i="3" s="1"/>
  <c r="L49" i="3" s="1"/>
  <c r="M23" i="3"/>
  <c r="N23" i="3"/>
  <c r="O23" i="3"/>
  <c r="P23" i="3"/>
  <c r="Q23" i="3"/>
  <c r="R23" i="3"/>
  <c r="S23" i="3"/>
  <c r="T23" i="3"/>
  <c r="U23" i="3"/>
  <c r="V23" i="3"/>
  <c r="AB23" i="3"/>
  <c r="AC23" i="3"/>
  <c r="AC13" i="3" s="1"/>
  <c r="AC49" i="3" s="1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S13" i="3" s="1"/>
  <c r="AS49" i="3" s="1"/>
  <c r="AT23" i="3"/>
  <c r="AU23" i="3"/>
  <c r="AV23" i="3"/>
  <c r="AW23" i="3"/>
  <c r="AW13" i="3" s="1"/>
  <c r="AW49" i="3" s="1"/>
  <c r="X24" i="3"/>
  <c r="AY24" i="3"/>
  <c r="BH24" i="3" s="1"/>
  <c r="X25" i="3"/>
  <c r="AY25" i="3"/>
  <c r="X26" i="3"/>
  <c r="AY26" i="3"/>
  <c r="X28" i="3"/>
  <c r="AY28" i="3"/>
  <c r="BH28" i="3" s="1"/>
  <c r="X29" i="3"/>
  <c r="AY29" i="3"/>
  <c r="X30" i="3"/>
  <c r="AY30" i="3"/>
  <c r="BH30" i="3" s="1"/>
  <c r="F31" i="3"/>
  <c r="G31" i="3"/>
  <c r="H31" i="3"/>
  <c r="X31" i="3" s="1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Q31" i="3"/>
  <c r="AR31" i="3"/>
  <c r="AS31" i="3"/>
  <c r="AT31" i="3"/>
  <c r="AU31" i="3"/>
  <c r="AV31" i="3"/>
  <c r="AV13" i="3"/>
  <c r="AW31" i="3"/>
  <c r="F32" i="3"/>
  <c r="X32" i="3" s="1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AY32" i="3"/>
  <c r="X33" i="3"/>
  <c r="AY33" i="3"/>
  <c r="BH33" i="3" s="1"/>
  <c r="X34" i="3"/>
  <c r="AY34" i="3"/>
  <c r="X35" i="3"/>
  <c r="AY35" i="3"/>
  <c r="X36" i="3"/>
  <c r="AY36" i="3"/>
  <c r="X37" i="3"/>
  <c r="AY37" i="3"/>
  <c r="BH37" i="3" s="1"/>
  <c r="X38" i="3"/>
  <c r="BH38" i="3" s="1"/>
  <c r="AY38" i="3"/>
  <c r="AW39" i="3"/>
  <c r="X48" i="3"/>
  <c r="AY48" i="3"/>
  <c r="G14" i="2"/>
  <c r="H14" i="2"/>
  <c r="H13" i="2" s="1"/>
  <c r="H45" i="2" s="1"/>
  <c r="I14" i="2"/>
  <c r="I13" i="2" s="1"/>
  <c r="I45" i="2" s="1"/>
  <c r="J14" i="2"/>
  <c r="J13" i="2" s="1"/>
  <c r="J45" i="2" s="1"/>
  <c r="K14" i="2"/>
  <c r="L14" i="2"/>
  <c r="M14" i="2"/>
  <c r="N14" i="2"/>
  <c r="N13" i="2" s="1"/>
  <c r="N45" i="2" s="1"/>
  <c r="O14" i="2"/>
  <c r="P14" i="2"/>
  <c r="Q14" i="2"/>
  <c r="R14" i="2"/>
  <c r="R13" i="2" s="1"/>
  <c r="R45" i="2" s="1"/>
  <c r="S14" i="2"/>
  <c r="T14" i="2"/>
  <c r="U14" i="2"/>
  <c r="U13" i="2" s="1"/>
  <c r="U45" i="2" s="1"/>
  <c r="V14" i="2"/>
  <c r="X15" i="2"/>
  <c r="AY15" i="2"/>
  <c r="BH15" i="2" s="1"/>
  <c r="X16" i="2"/>
  <c r="AY16" i="2"/>
  <c r="X17" i="2"/>
  <c r="AY17" i="2"/>
  <c r="BH17" i="2" s="1"/>
  <c r="X18" i="2"/>
  <c r="AY18" i="2"/>
  <c r="X19" i="2"/>
  <c r="AY19" i="2"/>
  <c r="BH19" i="2" s="1"/>
  <c r="X20" i="2"/>
  <c r="AY20" i="2"/>
  <c r="BH20" i="2" s="1"/>
  <c r="X21" i="2"/>
  <c r="AY21" i="2"/>
  <c r="BH21" i="2" s="1"/>
  <c r="X22" i="2"/>
  <c r="AY22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X24" i="2"/>
  <c r="AY24" i="2"/>
  <c r="BH24" i="2" s="1"/>
  <c r="X25" i="2"/>
  <c r="AY25" i="2"/>
  <c r="X26" i="2"/>
  <c r="AY26" i="2"/>
  <c r="BH26" i="2" s="1"/>
  <c r="X27" i="2"/>
  <c r="BH27" i="2" s="1"/>
  <c r="AY27" i="2"/>
  <c r="X28" i="2"/>
  <c r="AY28" i="2"/>
  <c r="BH28" i="2" s="1"/>
  <c r="X29" i="2"/>
  <c r="AY29" i="2"/>
  <c r="X30" i="2"/>
  <c r="AY30" i="2"/>
  <c r="G31" i="2"/>
  <c r="H31" i="2"/>
  <c r="I31" i="2"/>
  <c r="J31" i="2"/>
  <c r="K31" i="2"/>
  <c r="K13" i="2" s="1"/>
  <c r="K45" i="2" s="1"/>
  <c r="L31" i="2"/>
  <c r="M31" i="2"/>
  <c r="N31" i="2"/>
  <c r="O31" i="2"/>
  <c r="P31" i="2"/>
  <c r="Q31" i="2"/>
  <c r="R31" i="2"/>
  <c r="S31" i="2"/>
  <c r="S13" i="2" s="1"/>
  <c r="S45" i="2" s="1"/>
  <c r="T31" i="2"/>
  <c r="U31" i="2"/>
  <c r="V31" i="2"/>
  <c r="F32" i="2"/>
  <c r="X32" i="2" s="1"/>
  <c r="G32" i="2"/>
  <c r="H32" i="2"/>
  <c r="I32" i="2"/>
  <c r="J32" i="2"/>
  <c r="K32" i="2"/>
  <c r="L32" i="2"/>
  <c r="AA32" i="2"/>
  <c r="AB32" i="2"/>
  <c r="AC32" i="2"/>
  <c r="AD32" i="2"/>
  <c r="AE32" i="2"/>
  <c r="AF32" i="2"/>
  <c r="AG32" i="2"/>
  <c r="AH32" i="2"/>
  <c r="AI32" i="2"/>
  <c r="AL32" i="2"/>
  <c r="AM32" i="2"/>
  <c r="AN32" i="2"/>
  <c r="AO32" i="2"/>
  <c r="AS32" i="2"/>
  <c r="AT32" i="2"/>
  <c r="AU32" i="2"/>
  <c r="AV32" i="2"/>
  <c r="AW32" i="2"/>
  <c r="X33" i="2"/>
  <c r="AY33" i="2"/>
  <c r="BH33" i="2" s="1"/>
  <c r="X34" i="2"/>
  <c r="AY34" i="2"/>
  <c r="X35" i="2"/>
  <c r="X36" i="2"/>
  <c r="AY36" i="2"/>
  <c r="X37" i="2"/>
  <c r="AY37" i="2"/>
  <c r="X40" i="2"/>
  <c r="AY40" i="2"/>
  <c r="AV41" i="2"/>
  <c r="AW41" i="2"/>
  <c r="X42" i="2"/>
  <c r="AY42" i="2"/>
  <c r="X43" i="2"/>
  <c r="X44" i="2"/>
  <c r="AY44" i="2"/>
  <c r="BH44" i="2" s="1"/>
  <c r="F13" i="4"/>
  <c r="AW13" i="4"/>
  <c r="N13" i="4"/>
  <c r="L13" i="4"/>
  <c r="AJ13" i="4"/>
  <c r="O13" i="2"/>
  <c r="BH35" i="3"/>
  <c r="U13" i="3"/>
  <c r="G13" i="2"/>
  <c r="G45" i="2" s="1"/>
  <c r="L13" i="2"/>
  <c r="L45" i="2" s="1"/>
  <c r="V13" i="2"/>
  <c r="V45" i="2" s="1"/>
  <c r="BH30" i="2"/>
  <c r="O45" i="2"/>
  <c r="BH15" i="3"/>
  <c r="AU13" i="4"/>
  <c r="K13" i="4"/>
  <c r="T13" i="2"/>
  <c r="T45" i="2"/>
  <c r="F13" i="2"/>
  <c r="F45" i="2" s="1"/>
  <c r="BH48" i="3" l="1"/>
  <c r="BH50" i="4"/>
  <c r="BH22" i="4"/>
  <c r="BH20" i="4"/>
  <c r="BH18" i="4"/>
  <c r="AQ13" i="4"/>
  <c r="AM13" i="4"/>
  <c r="U51" i="4"/>
  <c r="Q13" i="4"/>
  <c r="F51" i="4"/>
  <c r="AJ13" i="2"/>
  <c r="AF13" i="2"/>
  <c r="AB13" i="2"/>
  <c r="X31" i="4"/>
  <c r="O13" i="3"/>
  <c r="O49" i="3" s="1"/>
  <c r="BH44" i="4"/>
  <c r="S51" i="4"/>
  <c r="X32" i="4"/>
  <c r="BH32" i="4" s="1"/>
  <c r="AB51" i="4"/>
  <c r="BH40" i="4"/>
  <c r="AA13" i="3"/>
  <c r="AV49" i="3"/>
  <c r="Q13" i="2"/>
  <c r="Q45" i="2" s="1"/>
  <c r="M13" i="2"/>
  <c r="M45" i="2" s="1"/>
  <c r="X45" i="2" s="1"/>
  <c r="X31" i="2"/>
  <c r="X23" i="2"/>
  <c r="P13" i="2"/>
  <c r="P45" i="2" s="1"/>
  <c r="X14" i="2"/>
  <c r="AR13" i="4"/>
  <c r="AK13" i="4"/>
  <c r="BH37" i="2"/>
  <c r="BH29" i="2"/>
  <c r="BH34" i="3"/>
  <c r="BH32" i="3"/>
  <c r="AT13" i="3"/>
  <c r="AT49" i="3" s="1"/>
  <c r="I13" i="3"/>
  <c r="BH22" i="3"/>
  <c r="BH20" i="3"/>
  <c r="BH16" i="3"/>
  <c r="T13" i="3"/>
  <c r="T49" i="3" s="1"/>
  <c r="BH46" i="4"/>
  <c r="Q51" i="4"/>
  <c r="BH28" i="4"/>
  <c r="BH26" i="4"/>
  <c r="BH24" i="4"/>
  <c r="AT13" i="4"/>
  <c r="AP13" i="4"/>
  <c r="AL13" i="4"/>
  <c r="P13" i="4"/>
  <c r="O51" i="4"/>
  <c r="BH45" i="3"/>
  <c r="AQ13" i="2"/>
  <c r="AM13" i="2"/>
  <c r="AE13" i="2"/>
  <c r="AC51" i="4"/>
  <c r="AA51" i="4"/>
  <c r="AF51" i="4"/>
  <c r="T51" i="4"/>
  <c r="P51" i="4"/>
  <c r="L51" i="4"/>
  <c r="BH48" i="4"/>
  <c r="BH49" i="4"/>
  <c r="G13" i="4"/>
  <c r="BH16" i="4"/>
  <c r="R51" i="4"/>
  <c r="G51" i="4"/>
  <c r="AV13" i="4"/>
  <c r="AV51" i="4" s="1"/>
  <c r="K51" i="4"/>
  <c r="BH34" i="4"/>
  <c r="AF13" i="4"/>
  <c r="AB13" i="4"/>
  <c r="BH19" i="4"/>
  <c r="M51" i="4"/>
  <c r="I51" i="4"/>
  <c r="AA13" i="4"/>
  <c r="AH13" i="4"/>
  <c r="AC13" i="4"/>
  <c r="AY14" i="4"/>
  <c r="AY31" i="4"/>
  <c r="BH31" i="4" s="1"/>
  <c r="N51" i="4"/>
  <c r="BH47" i="4"/>
  <c r="AY38" i="4"/>
  <c r="BH39" i="4"/>
  <c r="AG13" i="4"/>
  <c r="AD13" i="4"/>
  <c r="BH30" i="4"/>
  <c r="BH21" i="4"/>
  <c r="AE13" i="4"/>
  <c r="BH41" i="4"/>
  <c r="AY42" i="4"/>
  <c r="J51" i="4"/>
  <c r="H51" i="4"/>
  <c r="H13" i="4"/>
  <c r="I13" i="4"/>
  <c r="M13" i="4"/>
  <c r="X14" i="4"/>
  <c r="X23" i="4"/>
  <c r="BH27" i="4"/>
  <c r="X38" i="4"/>
  <c r="X42" i="4"/>
  <c r="AY23" i="4"/>
  <c r="AE13" i="3"/>
  <c r="AE49" i="3" s="1"/>
  <c r="AP13" i="3"/>
  <c r="AP49" i="3" s="1"/>
  <c r="AA49" i="3"/>
  <c r="AQ13" i="3"/>
  <c r="AQ49" i="3" s="1"/>
  <c r="AK13" i="3"/>
  <c r="AK49" i="3" s="1"/>
  <c r="AI13" i="3"/>
  <c r="AI49" i="3" s="1"/>
  <c r="AF13" i="3"/>
  <c r="AD13" i="3"/>
  <c r="AD49" i="3" s="1"/>
  <c r="AJ13" i="3"/>
  <c r="AJ49" i="3" s="1"/>
  <c r="AH13" i="3"/>
  <c r="AH49" i="3" s="1"/>
  <c r="AB13" i="3"/>
  <c r="AB49" i="3" s="1"/>
  <c r="AR49" i="3"/>
  <c r="AY31" i="3"/>
  <c r="BH31" i="3" s="1"/>
  <c r="BH36" i="3"/>
  <c r="BH26" i="3"/>
  <c r="BH46" i="3"/>
  <c r="BH25" i="3"/>
  <c r="AY39" i="3"/>
  <c r="BH29" i="3"/>
  <c r="AG13" i="3"/>
  <c r="AG49" i="3" s="1"/>
  <c r="BH27" i="3"/>
  <c r="AO13" i="3"/>
  <c r="AO49" i="3" s="1"/>
  <c r="AN13" i="3"/>
  <c r="AN49" i="3" s="1"/>
  <c r="AM13" i="3"/>
  <c r="AM49" i="3" s="1"/>
  <c r="AL13" i="3"/>
  <c r="AL49" i="3" s="1"/>
  <c r="AY23" i="3"/>
  <c r="AF49" i="3"/>
  <c r="AY14" i="3"/>
  <c r="BH18" i="3"/>
  <c r="K13" i="3"/>
  <c r="K49" i="3" s="1"/>
  <c r="G13" i="3"/>
  <c r="G49" i="3" s="1"/>
  <c r="S13" i="3"/>
  <c r="S49" i="3" s="1"/>
  <c r="V13" i="3"/>
  <c r="V49" i="3" s="1"/>
  <c r="R13" i="3"/>
  <c r="R49" i="3" s="1"/>
  <c r="Q13" i="3"/>
  <c r="Q49" i="3" s="1"/>
  <c r="P13" i="3"/>
  <c r="P49" i="3" s="1"/>
  <c r="X23" i="3"/>
  <c r="N13" i="3"/>
  <c r="N49" i="3" s="1"/>
  <c r="M13" i="3"/>
  <c r="M49" i="3" s="1"/>
  <c r="J13" i="3"/>
  <c r="J49" i="3" s="1"/>
  <c r="H13" i="3"/>
  <c r="H49" i="3" s="1"/>
  <c r="X39" i="3"/>
  <c r="I49" i="3"/>
  <c r="U49" i="3"/>
  <c r="X14" i="3"/>
  <c r="F13" i="3"/>
  <c r="AN13" i="2"/>
  <c r="AN45" i="2" s="1"/>
  <c r="BH42" i="2"/>
  <c r="BH40" i="2"/>
  <c r="BH36" i="2"/>
  <c r="AV13" i="2"/>
  <c r="AV45" i="2" s="1"/>
  <c r="AR13" i="2"/>
  <c r="BH34" i="2"/>
  <c r="BH25" i="2"/>
  <c r="BH22" i="2"/>
  <c r="BH18" i="2"/>
  <c r="BH16" i="2"/>
  <c r="BH35" i="2"/>
  <c r="AW13" i="2"/>
  <c r="AS13" i="2"/>
  <c r="AS45" i="2" s="1"/>
  <c r="AO13" i="2"/>
  <c r="AK13" i="2"/>
  <c r="AK45" i="2" s="1"/>
  <c r="AG13" i="2"/>
  <c r="AG45" i="2" s="1"/>
  <c r="AC13" i="2"/>
  <c r="AC45" i="2" s="1"/>
  <c r="BH43" i="2"/>
  <c r="AT13" i="2"/>
  <c r="AT45" i="2" s="1"/>
  <c r="AP13" i="2"/>
  <c r="AH13" i="2"/>
  <c r="AD13" i="2"/>
  <c r="AU13" i="2"/>
  <c r="AU45" i="2" s="1"/>
  <c r="AI13" i="2"/>
  <c r="AA13" i="2"/>
  <c r="AA45" i="2" s="1"/>
  <c r="AM45" i="2"/>
  <c r="AH45" i="2"/>
  <c r="AB45" i="2"/>
  <c r="AF45" i="2"/>
  <c r="AO45" i="2"/>
  <c r="AL45" i="2"/>
  <c r="AI45" i="2"/>
  <c r="AE45" i="2"/>
  <c r="AD45" i="2"/>
  <c r="AP45" i="2"/>
  <c r="AW45" i="2"/>
  <c r="AY23" i="2"/>
  <c r="BH23" i="2" s="1"/>
  <c r="AY14" i="2"/>
  <c r="BH14" i="2" s="1"/>
  <c r="AY38" i="2"/>
  <c r="BH38" i="2" s="1"/>
  <c r="AQ45" i="2"/>
  <c r="AR45" i="2"/>
  <c r="AJ45" i="2"/>
  <c r="AY41" i="2"/>
  <c r="BH41" i="2" s="1"/>
  <c r="AY32" i="2"/>
  <c r="BH32" i="2" s="1"/>
  <c r="AY31" i="2"/>
  <c r="BH31" i="2" s="1"/>
  <c r="BH14" i="4" l="1"/>
  <c r="X13" i="2"/>
  <c r="BH39" i="3"/>
  <c r="AY51" i="4"/>
  <c r="BH38" i="4"/>
  <c r="AY13" i="4"/>
  <c r="BH42" i="4"/>
  <c r="X51" i="4"/>
  <c r="X13" i="4"/>
  <c r="BH23" i="4"/>
  <c r="AY13" i="3"/>
  <c r="BH23" i="3"/>
  <c r="BH14" i="3"/>
  <c r="AY49" i="3"/>
  <c r="F49" i="3"/>
  <c r="X49" i="3" s="1"/>
  <c r="X13" i="3"/>
  <c r="AY13" i="2"/>
  <c r="BH13" i="2" s="1"/>
  <c r="AY45" i="2"/>
  <c r="BH45" i="2" s="1"/>
  <c r="BH51" i="4" l="1"/>
  <c r="BH13" i="4"/>
  <c r="BH13" i="3"/>
  <c r="BH49" i="3"/>
</calcChain>
</file>

<file path=xl/sharedStrings.xml><?xml version="1.0" encoding="utf-8"?>
<sst xmlns="http://schemas.openxmlformats.org/spreadsheetml/2006/main" count="653" uniqueCount="277">
  <si>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</si>
  <si>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</si>
  <si>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</si>
  <si>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</si>
  <si>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</si>
  <si>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</si>
  <si>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</si>
  <si>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</si>
  <si>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</si>
  <si>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</si>
  <si>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</si>
  <si>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</si>
  <si>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</si>
  <si>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</si>
  <si>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</si>
  <si>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</si>
  <si>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</si>
  <si>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</si>
  <si>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</si>
  <si>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</si>
  <si>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</si>
  <si>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</si>
  <si>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</si>
  <si>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</si>
  <si>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</si>
  <si>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</si>
  <si>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</si>
  <si>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</si>
  <si>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</si>
  <si>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</si>
  <si>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</si>
  <si>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</si>
  <si>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</si>
  <si>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</si>
  <si>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</si>
  <si>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</si>
  <si>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</si>
  <si>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</si>
  <si>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</si>
  <si>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</si>
  <si>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</si>
  <si>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</si>
  <si>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</si>
  <si>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</si>
  <si>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</si>
  <si>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</si>
  <si>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</si>
  <si>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</si>
  <si>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</si>
  <si>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</si>
  <si>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</si>
  <si>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</si>
  <si>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</si>
  <si>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</si>
  <si>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</si>
  <si>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</si>
  <si>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</si>
  <si>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</si>
  <si>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</si>
  <si>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Иностранный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</si>
  <si>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</si>
  <si>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</si>
  <si>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</si>
  <si>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</si>
  <si>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</si>
  <si>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</si>
  <si>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</si>
  <si>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</si>
  <si>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</si>
  <si>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</si>
  <si>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</si>
  <si>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</si>
  <si>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</si>
  <si>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</si>
  <si>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</si>
  <si>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</si>
  <si>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</si>
  <si>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</si>
  <si>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</si>
  <si>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</si>
  <si>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</si>
  <si>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</si>
  <si>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</si>
  <si>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</si>
  <si>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</si>
  <si>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</si>
  <si>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</si>
  <si>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</si>
  <si>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</si>
  <si>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</si>
  <si>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</si>
  <si>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</si>
  <si>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</si>
  <si>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</si>
  <si>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</si>
  <si>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</si>
  <si>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</si>
  <si>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</si>
  <si>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З</t>
  </si>
  <si>
    <t>ПМ.00</t>
  </si>
  <si>
    <t>Профессиональный учебный цикл</t>
  </si>
  <si>
    <t>Э</t>
  </si>
  <si>
    <t>Всего часов в неделю</t>
  </si>
  <si>
    <t>2 КУРС</t>
  </si>
  <si>
    <t>3 КУРС</t>
  </si>
  <si>
    <t>Безопасность жизнедеятельности</t>
  </si>
  <si>
    <t>ГИА</t>
  </si>
  <si>
    <t>Государственная итоговая аттестация</t>
  </si>
  <si>
    <t>гиа</t>
  </si>
  <si>
    <t>ОУДБ.02</t>
  </si>
  <si>
    <t>МДК.02.01</t>
  </si>
  <si>
    <t>УП.02.01</t>
  </si>
  <si>
    <t>ПП.02.01</t>
  </si>
  <si>
    <t>ОП.04</t>
  </si>
  <si>
    <t>Иностранный язык</t>
  </si>
  <si>
    <t>ОП.05</t>
  </si>
  <si>
    <t>ДЗ(к)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</si>
  <si>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</si>
  <si>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</si>
  <si>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</si>
  <si>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</si>
  <si>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</si>
  <si>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</si>
  <si>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</si>
  <si>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</si>
  <si>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</si>
  <si>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</si>
  <si>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</si>
  <si>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</si>
  <si>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</si>
  <si>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</si>
  <si>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</si>
  <si>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</si>
  <si>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</si>
  <si>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</si>
  <si>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</si>
  <si>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янв.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</si>
  <si>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</si>
  <si>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</si>
  <si>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</si>
  <si>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</si>
  <si>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</si>
  <si>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</si>
  <si>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</si>
  <si>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</si>
  <si>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</si>
  <si>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</si>
  <si>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</si>
  <si>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</si>
  <si>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</si>
  <si>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</si>
  <si>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</si>
  <si>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</si>
  <si>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</si>
  <si>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</si>
  <si>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</si>
  <si>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</si>
  <si>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</si>
  <si>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2020 -2021 учебный год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</si>
  <si>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</si>
  <si>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</si>
  <si>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</si>
  <si>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</si>
  <si>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</si>
  <si>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</si>
  <si>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</si>
  <si>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</si>
  <si>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</si>
  <si>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</si>
  <si>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</si>
  <si>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</si>
  <si>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</si>
  <si>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</si>
  <si>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</si>
  <si>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</si>
  <si>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</si>
  <si>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</si>
  <si>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</si>
  <si>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</si>
  <si>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</si>
  <si>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</si>
  <si>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</si>
  <si>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</si>
  <si>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</si>
  <si>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</si>
  <si>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</si>
  <si>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</si>
  <si>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</si>
  <si>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</si>
  <si>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</si>
  <si>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</si>
  <si>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</si>
  <si>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</si>
  <si>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</si>
  <si>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</si>
  <si>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</si>
  <si>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</si>
  <si>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</si>
  <si>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</si>
  <si>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</si>
  <si>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</si>
  <si>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</si>
  <si>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</si>
  <si>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</si>
  <si>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</si>
  <si>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</si>
  <si>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</si>
  <si>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</si>
  <si>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</si>
  <si>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</si>
  <si>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</si>
  <si>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15 нояб. -  20 нояб.</t>
  </si>
  <si>
    <t>22 нояб. -  27 нояб.</t>
  </si>
  <si>
    <t>29 нояб. -  4 дек.</t>
  </si>
  <si>
    <t>6 дек.-11 дек.</t>
  </si>
  <si>
    <t>13 дек. – 18 дек.</t>
  </si>
  <si>
    <t>20 дек. – 25 дек.</t>
  </si>
  <si>
    <t>27 дек. - 31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</si>
  <si>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</si>
  <si>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</si>
  <si>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</si>
  <si>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</si>
  <si>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</si>
  <si>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</si>
  <si>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</si>
  <si>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</si>
  <si>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</si>
  <si>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</si>
  <si>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</si>
  <si>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</si>
  <si>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</si>
  <si>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</si>
  <si>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</si>
  <si>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</si>
  <si>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</si>
  <si>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</si>
  <si>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</si>
  <si>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</si>
  <si>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</si>
  <si>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</si>
  <si>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</si>
  <si>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</si>
  <si>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</si>
  <si>
    <t>08.01.24 «Мастер столярно-плотничных, паркетных и стекольных работ»</t>
  </si>
  <si>
    <t xml:space="preserve">Квалификация: - Столяр строительный, 
плотник, стекольщик
</t>
  </si>
  <si>
    <t>плотник, стекольщик</t>
  </si>
  <si>
    <t>Основы строительного производства</t>
  </si>
  <si>
    <t>Строительная графика</t>
  </si>
  <si>
    <t>Технология изготовления столярных изделий. Технология столярно-монтажных работ</t>
  </si>
  <si>
    <t>МДК.01.01</t>
  </si>
  <si>
    <t>Выполнение столярных работ</t>
  </si>
  <si>
    <t>МДК 01.01</t>
  </si>
  <si>
    <t>УП. 01.01</t>
  </si>
  <si>
    <t>ПП. 01.01</t>
  </si>
  <si>
    <t>Технология устройства деревянных конструкций. Технология сборки деревянных домов</t>
  </si>
  <si>
    <t>УП. 02.01</t>
  </si>
  <si>
    <t>Выполнение плотничных работ</t>
  </si>
  <si>
    <t>МДК.03.01</t>
  </si>
  <si>
    <t xml:space="preserve">Технология выполнения стекольных работ </t>
  </si>
  <si>
    <t>УП.03.01</t>
  </si>
  <si>
    <t>ПП.03.01</t>
  </si>
  <si>
    <t xml:space="preserve">Выполнение стекольных работ </t>
  </si>
  <si>
    <t>ОП.03</t>
  </si>
  <si>
    <t>Английский в профессиональной деятельности</t>
  </si>
  <si>
    <t>ПП.01.01</t>
  </si>
  <si>
    <t>Эк</t>
  </si>
  <si>
    <t>Технология выполнения стекольных работ</t>
  </si>
  <si>
    <t>УП 03.01</t>
  </si>
  <si>
    <t>Выполнение стекольных работ</t>
  </si>
  <si>
    <t>ПП 03.01</t>
  </si>
  <si>
    <t>по профессии 08.01.24. «Мастер столярног-плотничных, паркетных и стекольных работ»</t>
  </si>
  <si>
    <t>Родной язык и родная литература</t>
  </si>
  <si>
    <t>ОП.02</t>
  </si>
  <si>
    <t>УП.01.01</t>
  </si>
  <si>
    <t>«______»_______________ 2019 г.</t>
  </si>
  <si>
    <t>2019 -2020 учебный год</t>
  </si>
  <si>
    <t>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</si>
</sst>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43"/>
        <bgColor indexed="47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92D050"/>
        <bgColor indexed="44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4" tint="0.39997558519241921"/>
        <bgColor indexed="44"/>
      </patternFill>
    </fill>
    <fill>
      <patternFill patternType="solid">
        <fgColor rgb="FFFFC000"/>
        <bgColor indexed="51"/>
      </patternFill>
    </fill>
    <fill>
      <patternFill patternType="solid">
        <fgColor rgb="FF92D050"/>
        <bgColor indexed="22"/>
      </patternFill>
    </fill>
    <fill>
      <patternFill patternType="solid">
        <fgColor theme="0"/>
        <bgColor indexed="47"/>
      </patternFill>
    </fill>
    <fill>
      <patternFill patternType="solid">
        <fgColor rgb="FFFFCC99"/>
        <bgColor rgb="FFFAC090"/>
      </patternFill>
    </fill>
    <fill>
      <patternFill patternType="solid">
        <fgColor rgb="FFFFFFFF"/>
        <bgColor rgb="FFFAC090"/>
      </patternFill>
    </fill>
    <fill>
      <patternFill patternType="solid">
        <fgColor rgb="FFFFCC66"/>
        <bgColor rgb="FFFFCC99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51"/>
      </patternFill>
    </fill>
    <fill>
      <patternFill patternType="solid">
        <fgColor theme="0"/>
        <bgColor indexed="24"/>
      </patternFill>
    </fill>
  </fills>
  <borders count="5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29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Border="1" applyAlignment="1">
      <alignment horizontal="center" textRotation="90"/>
    </xf>
    <xf numFmtId="0" fontId="8" fillId="0" borderId="4" xfId="1" applyFont="1" applyBorder="1" applyAlignment="1">
      <alignment horizontal="center" textRotation="90"/>
    </xf>
    <xf numFmtId="0" fontId="8" fillId="0" borderId="5" xfId="1" applyFont="1" applyBorder="1" applyAlignment="1">
      <alignment horizontal="center" textRotation="90"/>
    </xf>
    <xf numFmtId="0" fontId="8" fillId="0" borderId="6" xfId="1" applyFont="1" applyBorder="1" applyAlignment="1">
      <alignment horizontal="center" textRotation="90"/>
    </xf>
    <xf numFmtId="0" fontId="8" fillId="2" borderId="4" xfId="1" applyFont="1" applyFill="1" applyBorder="1" applyAlignment="1">
      <alignment horizontal="center" textRotation="90"/>
    </xf>
    <xf numFmtId="0" fontId="8" fillId="0" borderId="4" xfId="1" applyFont="1" applyFill="1" applyBorder="1" applyAlignment="1">
      <alignment horizontal="center" textRotation="90"/>
    </xf>
    <xf numFmtId="0" fontId="8" fillId="0" borderId="4" xfId="1" applyFont="1" applyBorder="1" applyAlignment="1">
      <alignment horizontal="center" textRotation="90" wrapText="1"/>
    </xf>
    <xf numFmtId="0" fontId="8" fillId="0" borderId="5" xfId="1" applyFont="1" applyBorder="1" applyAlignment="1">
      <alignment horizontal="center" textRotation="90" wrapText="1"/>
    </xf>
    <xf numFmtId="0" fontId="8" fillId="0" borderId="4" xfId="1" applyFont="1" applyFill="1" applyBorder="1" applyAlignment="1">
      <alignment horizontal="center" textRotation="90" wrapText="1"/>
    </xf>
    <xf numFmtId="0" fontId="9" fillId="3" borderId="4" xfId="2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/>
    </xf>
    <xf numFmtId="0" fontId="8" fillId="5" borderId="4" xfId="1" applyFont="1" applyFill="1" applyBorder="1" applyAlignment="1">
      <alignment horizontal="center" textRotation="90"/>
    </xf>
    <xf numFmtId="0" fontId="8" fillId="4" borderId="3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6" borderId="8" xfId="1" applyFont="1" applyFill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1" fontId="10" fillId="0" borderId="13" xfId="1" applyNumberFormat="1" applyFont="1" applyBorder="1" applyAlignment="1">
      <alignment horizontal="center"/>
    </xf>
    <xf numFmtId="1" fontId="10" fillId="0" borderId="14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6" borderId="5" xfId="1" applyFont="1" applyFill="1" applyBorder="1" applyAlignment="1">
      <alignment vertical="top"/>
    </xf>
    <xf numFmtId="0" fontId="7" fillId="6" borderId="20" xfId="1" applyFont="1" applyFill="1" applyBorder="1" applyAlignment="1">
      <alignment horizontal="left" vertical="top" wrapText="1"/>
    </xf>
    <xf numFmtId="0" fontId="7" fillId="6" borderId="21" xfId="1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10" fillId="6" borderId="9" xfId="1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10" fillId="0" borderId="0" xfId="1" applyFont="1" applyFill="1"/>
    <xf numFmtId="49" fontId="11" fillId="8" borderId="7" xfId="1" applyNumberFormat="1" applyFont="1" applyFill="1" applyBorder="1" applyAlignment="1">
      <alignment horizontal="center" vertical="top"/>
    </xf>
    <xf numFmtId="0" fontId="11" fillId="8" borderId="24" xfId="1" applyFont="1" applyFill="1" applyBorder="1" applyAlignment="1">
      <alignment horizontal="left" vertical="top"/>
    </xf>
    <xf numFmtId="0" fontId="7" fillId="8" borderId="9" xfId="1" applyFont="1" applyFill="1" applyBorder="1" applyAlignment="1">
      <alignment horizontal="center" vertical="center"/>
    </xf>
    <xf numFmtId="0" fontId="7" fillId="8" borderId="22" xfId="1" applyFont="1" applyFill="1" applyBorder="1" applyAlignment="1">
      <alignment horizontal="center" vertical="center"/>
    </xf>
    <xf numFmtId="0" fontId="10" fillId="6" borderId="22" xfId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10" fillId="9" borderId="9" xfId="1" applyFont="1" applyFill="1" applyBorder="1" applyAlignment="1">
      <alignment horizontal="center" vertical="center"/>
    </xf>
    <xf numFmtId="0" fontId="7" fillId="7" borderId="22" xfId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/>
    </xf>
    <xf numFmtId="0" fontId="10" fillId="8" borderId="8" xfId="1" applyFont="1" applyFill="1" applyBorder="1" applyAlignment="1">
      <alignment horizontal="center" vertical="center"/>
    </xf>
    <xf numFmtId="49" fontId="10" fillId="0" borderId="25" xfId="1" applyNumberFormat="1" applyFont="1" applyBorder="1" applyAlignment="1">
      <alignment horizontal="center" vertical="top"/>
    </xf>
    <xf numFmtId="0" fontId="10" fillId="0" borderId="26" xfId="1" applyFont="1" applyBorder="1" applyAlignment="1">
      <alignment horizontal="left" vertical="top"/>
    </xf>
    <xf numFmtId="0" fontId="10" fillId="0" borderId="9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10" fillId="7" borderId="9" xfId="1" applyFont="1" applyFill="1" applyBorder="1"/>
    <xf numFmtId="0" fontId="10" fillId="8" borderId="9" xfId="1" applyFont="1" applyFill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 vertical="top"/>
    </xf>
    <xf numFmtId="0" fontId="10" fillId="0" borderId="8" xfId="1" applyFont="1" applyBorder="1" applyAlignment="1">
      <alignment horizontal="left" vertical="top"/>
    </xf>
    <xf numFmtId="49" fontId="10" fillId="0" borderId="28" xfId="1" applyNumberFormat="1" applyFont="1" applyBorder="1" applyAlignment="1">
      <alignment horizontal="center" vertical="top"/>
    </xf>
    <xf numFmtId="0" fontId="10" fillId="0" borderId="2" xfId="1" applyFont="1" applyBorder="1" applyAlignment="1">
      <alignment horizontal="left" vertical="top"/>
    </xf>
    <xf numFmtId="0" fontId="7" fillId="0" borderId="0" xfId="1" applyFont="1"/>
    <xf numFmtId="49" fontId="11" fillId="8" borderId="29" xfId="1" applyNumberFormat="1" applyFont="1" applyFill="1" applyBorder="1" applyAlignment="1">
      <alignment horizontal="center" vertical="top"/>
    </xf>
    <xf numFmtId="0" fontId="11" fillId="8" borderId="7" xfId="1" applyFont="1" applyFill="1" applyBorder="1" applyAlignment="1">
      <alignment horizontal="left" vertical="top" wrapText="1"/>
    </xf>
    <xf numFmtId="0" fontId="7" fillId="6" borderId="22" xfId="1" applyFont="1" applyFill="1" applyBorder="1" applyAlignment="1">
      <alignment horizontal="center" vertical="center"/>
    </xf>
    <xf numFmtId="0" fontId="7" fillId="9" borderId="9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/>
    </xf>
    <xf numFmtId="0" fontId="10" fillId="7" borderId="22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 wrapText="1"/>
    </xf>
    <xf numFmtId="49" fontId="10" fillId="8" borderId="30" xfId="1" applyNumberFormat="1" applyFont="1" applyFill="1" applyBorder="1" applyAlignment="1">
      <alignment horizontal="center" vertical="top"/>
    </xf>
    <xf numFmtId="0" fontId="11" fillId="8" borderId="26" xfId="1" applyFont="1" applyFill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top" wrapText="1"/>
    </xf>
    <xf numFmtId="0" fontId="10" fillId="0" borderId="8" xfId="1" applyFont="1" applyBorder="1" applyAlignment="1"/>
    <xf numFmtId="0" fontId="10" fillId="0" borderId="8" xfId="1" applyFont="1" applyBorder="1" applyAlignment="1">
      <alignment wrapText="1"/>
    </xf>
    <xf numFmtId="49" fontId="7" fillId="8" borderId="9" xfId="1" applyNumberFormat="1" applyFont="1" applyFill="1" applyBorder="1" applyAlignment="1">
      <alignment horizontal="center" vertical="top" wrapText="1"/>
    </xf>
    <xf numFmtId="0" fontId="11" fillId="8" borderId="12" xfId="1" applyFont="1" applyFill="1" applyBorder="1" applyAlignment="1">
      <alignment horizontal="left" vertical="top" wrapText="1"/>
    </xf>
    <xf numFmtId="0" fontId="10" fillId="0" borderId="9" xfId="1" applyFont="1" applyBorder="1" applyAlignment="1">
      <alignment horizontal="left" vertical="top" wrapText="1"/>
    </xf>
    <xf numFmtId="0" fontId="10" fillId="9" borderId="10" xfId="1" applyFont="1" applyFill="1" applyBorder="1" applyAlignment="1">
      <alignment horizontal="center" vertical="center"/>
    </xf>
    <xf numFmtId="49" fontId="7" fillId="6" borderId="30" xfId="1" applyNumberFormat="1" applyFont="1" applyFill="1" applyBorder="1" applyAlignment="1">
      <alignment horizontal="center" vertical="top"/>
    </xf>
    <xf numFmtId="0" fontId="10" fillId="10" borderId="9" xfId="1" applyFont="1" applyFill="1" applyBorder="1" applyAlignment="1">
      <alignment horizontal="center" vertical="center"/>
    </xf>
    <xf numFmtId="0" fontId="10" fillId="9" borderId="8" xfId="1" applyFont="1" applyFill="1" applyBorder="1" applyAlignment="1">
      <alignment horizontal="center" vertical="center"/>
    </xf>
    <xf numFmtId="0" fontId="10" fillId="9" borderId="31" xfId="1" applyFont="1" applyFill="1" applyBorder="1" applyAlignment="1">
      <alignment horizontal="center" vertical="center"/>
    </xf>
    <xf numFmtId="0" fontId="10" fillId="8" borderId="3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9" borderId="8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9" borderId="3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" fillId="0" borderId="0" xfId="3"/>
    <xf numFmtId="0" fontId="1" fillId="0" borderId="0" xfId="3" applyAlignment="1">
      <alignment horizontal="left"/>
    </xf>
    <xf numFmtId="0" fontId="0" fillId="0" borderId="0" xfId="1" applyFont="1"/>
    <xf numFmtId="0" fontId="7" fillId="10" borderId="9" xfId="1" applyFont="1" applyFill="1" applyBorder="1" applyAlignment="1">
      <alignment horizontal="center" vertical="center"/>
    </xf>
    <xf numFmtId="0" fontId="10" fillId="10" borderId="9" xfId="1" applyFont="1" applyFill="1" applyBorder="1"/>
    <xf numFmtId="49" fontId="10" fillId="0" borderId="22" xfId="1" applyNumberFormat="1" applyFont="1" applyBorder="1" applyAlignment="1">
      <alignment horizontal="center" vertical="top"/>
    </xf>
    <xf numFmtId="49" fontId="10" fillId="0" borderId="11" xfId="1" applyNumberFormat="1" applyFont="1" applyBorder="1" applyAlignment="1">
      <alignment horizontal="center" vertical="top"/>
    </xf>
    <xf numFmtId="49" fontId="10" fillId="8" borderId="34" xfId="1" applyNumberFormat="1" applyFont="1" applyFill="1" applyBorder="1" applyAlignment="1">
      <alignment horizontal="center" vertical="top"/>
    </xf>
    <xf numFmtId="49" fontId="7" fillId="8" borderId="22" xfId="1" applyNumberFormat="1" applyFont="1" applyFill="1" applyBorder="1" applyAlignment="1">
      <alignment horizontal="center" vertical="top" wrapText="1"/>
    </xf>
    <xf numFmtId="0" fontId="10" fillId="0" borderId="0" xfId="3" applyFont="1"/>
    <xf numFmtId="0" fontId="7" fillId="11" borderId="22" xfId="1" applyFont="1" applyFill="1" applyBorder="1" applyAlignment="1">
      <alignment horizontal="center" vertical="center"/>
    </xf>
    <xf numFmtId="0" fontId="7" fillId="6" borderId="31" xfId="1" applyFont="1" applyFill="1" applyBorder="1" applyAlignment="1">
      <alignment horizontal="center" vertical="center"/>
    </xf>
    <xf numFmtId="0" fontId="7" fillId="9" borderId="32" xfId="1" applyFont="1" applyFill="1" applyBorder="1" applyAlignment="1">
      <alignment horizontal="center" vertical="center"/>
    </xf>
    <xf numFmtId="0" fontId="1" fillId="0" borderId="35" xfId="3" applyBorder="1"/>
    <xf numFmtId="0" fontId="14" fillId="0" borderId="35" xfId="3" applyFont="1" applyBorder="1"/>
    <xf numFmtId="0" fontId="10" fillId="0" borderId="35" xfId="1" applyFont="1" applyFill="1" applyBorder="1" applyAlignment="1">
      <alignment horizontal="center" vertical="center"/>
    </xf>
    <xf numFmtId="0" fontId="10" fillId="12" borderId="35" xfId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textRotation="90" wrapText="1"/>
    </xf>
    <xf numFmtId="0" fontId="10" fillId="15" borderId="35" xfId="1" applyFont="1" applyFill="1" applyBorder="1" applyAlignment="1">
      <alignment horizontal="center"/>
    </xf>
    <xf numFmtId="0" fontId="15" fillId="16" borderId="9" xfId="1" applyFont="1" applyFill="1" applyBorder="1" applyAlignment="1">
      <alignment horizontal="center" vertical="center"/>
    </xf>
    <xf numFmtId="0" fontId="10" fillId="16" borderId="9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7" fillId="16" borderId="9" xfId="1" applyFont="1" applyFill="1" applyBorder="1" applyAlignment="1">
      <alignment horizontal="center" vertical="center"/>
    </xf>
    <xf numFmtId="0" fontId="15" fillId="16" borderId="31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17" borderId="35" xfId="1" applyFont="1" applyFill="1" applyBorder="1" applyAlignment="1">
      <alignment horizontal="center" vertical="center"/>
    </xf>
    <xf numFmtId="0" fontId="7" fillId="15" borderId="35" xfId="1" applyFont="1" applyFill="1" applyBorder="1" applyAlignment="1">
      <alignment horizontal="center" vertical="center"/>
    </xf>
    <xf numFmtId="0" fontId="7" fillId="12" borderId="35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7" fillId="9" borderId="3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11" borderId="35" xfId="1" applyFont="1" applyFill="1" applyBorder="1" applyAlignment="1">
      <alignment horizontal="center" vertical="center"/>
    </xf>
    <xf numFmtId="0" fontId="7" fillId="13" borderId="35" xfId="1" applyFont="1" applyFill="1" applyBorder="1" applyAlignment="1">
      <alignment horizontal="center" vertical="center"/>
    </xf>
    <xf numFmtId="0" fontId="10" fillId="14" borderId="35" xfId="1" applyFont="1" applyFill="1" applyBorder="1" applyAlignment="1">
      <alignment horizontal="center" vertical="center"/>
    </xf>
    <xf numFmtId="0" fontId="7" fillId="19" borderId="35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1" applyFont="1" applyAlignment="1">
      <alignment horizontal="right" wrapText="1"/>
    </xf>
    <xf numFmtId="0" fontId="10" fillId="12" borderId="36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7" fillId="20" borderId="22" xfId="1" applyFont="1" applyFill="1" applyBorder="1" applyAlignment="1">
      <alignment horizontal="center" vertical="center"/>
    </xf>
    <xf numFmtId="0" fontId="10" fillId="7" borderId="22" xfId="1" applyFont="1" applyFill="1" applyBorder="1"/>
    <xf numFmtId="0" fontId="10" fillId="0" borderId="36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12" borderId="38" xfId="1" applyFont="1" applyFill="1" applyBorder="1" applyAlignment="1">
      <alignment horizontal="center" vertical="center"/>
    </xf>
    <xf numFmtId="0" fontId="10" fillId="21" borderId="35" xfId="1" applyFont="1" applyFill="1" applyBorder="1" applyAlignment="1">
      <alignment horizontal="center" vertical="center"/>
    </xf>
    <xf numFmtId="0" fontId="10" fillId="12" borderId="35" xfId="1" applyFont="1" applyFill="1" applyBorder="1" applyAlignment="1">
      <alignment horizontal="left" vertical="top" wrapText="1"/>
    </xf>
    <xf numFmtId="0" fontId="10" fillId="9" borderId="14" xfId="1" applyFont="1" applyFill="1" applyBorder="1" applyAlignment="1">
      <alignment horizontal="center" vertical="center"/>
    </xf>
    <xf numFmtId="0" fontId="10" fillId="6" borderId="35" xfId="1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 wrapText="1"/>
    </xf>
    <xf numFmtId="0" fontId="10" fillId="9" borderId="35" xfId="1" applyFont="1" applyFill="1" applyBorder="1" applyAlignment="1">
      <alignment horizontal="center" vertical="center"/>
    </xf>
    <xf numFmtId="0" fontId="10" fillId="8" borderId="35" xfId="1" applyFont="1" applyFill="1" applyBorder="1" applyAlignment="1">
      <alignment horizontal="center" vertical="center"/>
    </xf>
    <xf numFmtId="0" fontId="10" fillId="10" borderId="35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12" borderId="39" xfId="1" applyFont="1" applyFill="1" applyBorder="1" applyAlignment="1">
      <alignment horizontal="center" vertical="center"/>
    </xf>
    <xf numFmtId="0" fontId="7" fillId="16" borderId="35" xfId="1" applyFont="1" applyFill="1" applyBorder="1" applyAlignment="1">
      <alignment horizontal="center" vertical="center"/>
    </xf>
    <xf numFmtId="0" fontId="10" fillId="16" borderId="35" xfId="1" applyFont="1" applyFill="1" applyBorder="1"/>
    <xf numFmtId="0" fontId="10" fillId="16" borderId="35" xfId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7" fillId="6" borderId="35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left" vertical="top" wrapText="1"/>
    </xf>
    <xf numFmtId="0" fontId="7" fillId="0" borderId="2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7" fillId="17" borderId="22" xfId="1" applyFont="1" applyFill="1" applyBorder="1" applyAlignment="1">
      <alignment horizontal="center" vertical="center"/>
    </xf>
    <xf numFmtId="0" fontId="10" fillId="12" borderId="35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9" fillId="3" borderId="12" xfId="2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center" vertical="center"/>
    </xf>
    <xf numFmtId="0" fontId="10" fillId="10" borderId="35" xfId="1" applyFont="1" applyFill="1" applyBorder="1" applyAlignment="1">
      <alignment horizontal="left" vertical="top" wrapText="1"/>
    </xf>
    <xf numFmtId="49" fontId="7" fillId="6" borderId="11" xfId="1" applyNumberFormat="1" applyFont="1" applyFill="1" applyBorder="1" applyAlignment="1">
      <alignment horizontal="center" vertical="top"/>
    </xf>
    <xf numFmtId="0" fontId="7" fillId="6" borderId="12" xfId="1" applyFont="1" applyFill="1" applyBorder="1" applyAlignment="1">
      <alignment horizontal="left" vertical="top" wrapText="1"/>
    </xf>
    <xf numFmtId="0" fontId="10" fillId="6" borderId="14" xfId="1" applyFont="1" applyFill="1" applyBorder="1" applyAlignment="1">
      <alignment horizontal="center" vertical="center"/>
    </xf>
    <xf numFmtId="0" fontId="7" fillId="16" borderId="22" xfId="1" applyFont="1" applyFill="1" applyBorder="1" applyAlignment="1">
      <alignment horizontal="center" vertical="center"/>
    </xf>
    <xf numFmtId="49" fontId="10" fillId="0" borderId="35" xfId="1" applyNumberFormat="1" applyFont="1" applyFill="1" applyBorder="1" applyAlignment="1">
      <alignment horizontal="center" vertical="top"/>
    </xf>
    <xf numFmtId="0" fontId="7" fillId="22" borderId="22" xfId="1" applyFont="1" applyFill="1" applyBorder="1" applyAlignment="1">
      <alignment horizontal="center" vertical="center"/>
    </xf>
    <xf numFmtId="0" fontId="7" fillId="23" borderId="9" xfId="1" applyFont="1" applyFill="1" applyBorder="1" applyAlignment="1">
      <alignment horizontal="center" vertical="center"/>
    </xf>
    <xf numFmtId="0" fontId="8" fillId="24" borderId="4" xfId="1" applyFont="1" applyFill="1" applyBorder="1" applyAlignment="1">
      <alignment horizontal="center" textRotation="90"/>
    </xf>
    <xf numFmtId="0" fontId="17" fillId="25" borderId="50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textRotation="90" wrapText="1"/>
    </xf>
    <xf numFmtId="0" fontId="17" fillId="0" borderId="51" xfId="0" applyFont="1" applyBorder="1" applyAlignment="1">
      <alignment horizontal="center" textRotation="90" wrapText="1"/>
    </xf>
    <xf numFmtId="0" fontId="17" fillId="0" borderId="52" xfId="0" applyFont="1" applyBorder="1" applyAlignment="1">
      <alignment horizontal="center" textRotation="90" wrapText="1"/>
    </xf>
    <xf numFmtId="0" fontId="17" fillId="0" borderId="50" xfId="0" applyFont="1" applyBorder="1" applyAlignment="1">
      <alignment horizontal="center" textRotation="90" wrapText="1"/>
    </xf>
    <xf numFmtId="0" fontId="17" fillId="26" borderId="51" xfId="0" applyFont="1" applyFill="1" applyBorder="1" applyAlignment="1">
      <alignment horizontal="center" textRotation="90" wrapText="1"/>
    </xf>
    <xf numFmtId="0" fontId="17" fillId="0" borderId="51" xfId="0" applyFont="1" applyBorder="1" applyAlignment="1">
      <alignment horizontal="center" textRotation="90"/>
    </xf>
    <xf numFmtId="0" fontId="17" fillId="0" borderId="52" xfId="0" applyFont="1" applyBorder="1" applyAlignment="1">
      <alignment horizontal="center" textRotation="90"/>
    </xf>
    <xf numFmtId="0" fontId="17" fillId="25" borderId="50" xfId="0" applyFont="1" applyFill="1" applyBorder="1" applyAlignment="1">
      <alignment horizontal="center" textRotation="90"/>
    </xf>
    <xf numFmtId="0" fontId="17" fillId="25" borderId="51" xfId="0" applyFont="1" applyFill="1" applyBorder="1" applyAlignment="1">
      <alignment horizontal="center" textRotation="90"/>
    </xf>
    <xf numFmtId="0" fontId="17" fillId="0" borderId="50" xfId="0" applyFont="1" applyBorder="1" applyAlignment="1">
      <alignment horizontal="center" textRotation="90"/>
    </xf>
    <xf numFmtId="0" fontId="17" fillId="27" borderId="51" xfId="0" applyFont="1" applyFill="1" applyBorder="1" applyAlignment="1">
      <alignment horizontal="center" textRotation="90"/>
    </xf>
    <xf numFmtId="0" fontId="8" fillId="28" borderId="4" xfId="1" applyFont="1" applyFill="1" applyBorder="1" applyAlignment="1">
      <alignment horizontal="center" textRotation="90" wrapText="1"/>
    </xf>
    <xf numFmtId="16" fontId="8" fillId="0" borderId="4" xfId="1" applyNumberFormat="1" applyFont="1" applyBorder="1" applyAlignment="1">
      <alignment horizontal="center" textRotation="90" wrapText="1"/>
    </xf>
    <xf numFmtId="0" fontId="8" fillId="16" borderId="4" xfId="1" applyFont="1" applyFill="1" applyBorder="1" applyAlignment="1">
      <alignment horizontal="center" textRotation="90" wrapText="1"/>
    </xf>
    <xf numFmtId="0" fontId="8" fillId="28" borderId="4" xfId="1" applyFont="1" applyFill="1" applyBorder="1" applyAlignment="1">
      <alignment horizontal="center" textRotation="90"/>
    </xf>
    <xf numFmtId="0" fontId="7" fillId="29" borderId="9" xfId="1" applyFont="1" applyFill="1" applyBorder="1" applyAlignment="1">
      <alignment horizontal="center" vertical="center"/>
    </xf>
    <xf numFmtId="0" fontId="7" fillId="29" borderId="22" xfId="1" applyFont="1" applyFill="1" applyBorder="1" applyAlignment="1">
      <alignment horizontal="center" vertical="center"/>
    </xf>
    <xf numFmtId="0" fontId="10" fillId="30" borderId="41" xfId="1" applyFont="1" applyFill="1" applyBorder="1" applyAlignment="1">
      <alignment horizontal="center" vertical="center"/>
    </xf>
    <xf numFmtId="0" fontId="10" fillId="30" borderId="35" xfId="1" applyFont="1" applyFill="1" applyBorder="1" applyAlignment="1">
      <alignment horizontal="center" vertical="center"/>
    </xf>
    <xf numFmtId="0" fontId="7" fillId="22" borderId="7" xfId="1" applyFont="1" applyFill="1" applyBorder="1" applyAlignment="1">
      <alignment horizontal="center" vertical="center"/>
    </xf>
    <xf numFmtId="0" fontId="10" fillId="30" borderId="37" xfId="1" applyFont="1" applyFill="1" applyBorder="1" applyAlignment="1">
      <alignment horizontal="center" vertical="center"/>
    </xf>
    <xf numFmtId="0" fontId="10" fillId="30" borderId="35" xfId="1" applyFont="1" applyFill="1" applyBorder="1"/>
    <xf numFmtId="0" fontId="10" fillId="30" borderId="35" xfId="1" applyFont="1" applyFill="1" applyBorder="1" applyAlignment="1">
      <alignment wrapText="1"/>
    </xf>
    <xf numFmtId="49" fontId="10" fillId="33" borderId="35" xfId="1" applyNumberFormat="1" applyFont="1" applyFill="1" applyBorder="1" applyAlignment="1">
      <alignment horizontal="center" vertical="top"/>
    </xf>
    <xf numFmtId="0" fontId="10" fillId="33" borderId="35" xfId="1" applyFont="1" applyFill="1" applyBorder="1" applyAlignment="1">
      <alignment horizontal="center" vertical="center"/>
    </xf>
    <xf numFmtId="0" fontId="10" fillId="30" borderId="36" xfId="1" applyFont="1" applyFill="1" applyBorder="1" applyAlignment="1">
      <alignment horizontal="center" vertical="center"/>
    </xf>
    <xf numFmtId="0" fontId="10" fillId="30" borderId="38" xfId="1" applyFont="1" applyFill="1" applyBorder="1" applyAlignment="1">
      <alignment horizontal="center" vertical="center"/>
    </xf>
    <xf numFmtId="0" fontId="10" fillId="30" borderId="8" xfId="1" applyFont="1" applyFill="1" applyBorder="1" applyAlignment="1">
      <alignment horizontal="center" vertical="center"/>
    </xf>
    <xf numFmtId="0" fontId="10" fillId="30" borderId="7" xfId="1" applyFont="1" applyFill="1" applyBorder="1" applyAlignment="1">
      <alignment horizontal="center" vertical="center"/>
    </xf>
    <xf numFmtId="0" fontId="7" fillId="23" borderId="8" xfId="1" applyFont="1" applyFill="1" applyBorder="1" applyAlignment="1">
      <alignment horizontal="center" vertical="center"/>
    </xf>
    <xf numFmtId="0" fontId="7" fillId="22" borderId="40" xfId="1" applyFont="1" applyFill="1" applyBorder="1" applyAlignment="1">
      <alignment horizontal="center" vertical="center"/>
    </xf>
    <xf numFmtId="0" fontId="7" fillId="33" borderId="35" xfId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49" fontId="10" fillId="29" borderId="9" xfId="1" applyNumberFormat="1" applyFont="1" applyFill="1" applyBorder="1" applyAlignment="1">
      <alignment horizontal="left" vertical="top" wrapText="1"/>
    </xf>
    <xf numFmtId="0" fontId="10" fillId="0" borderId="13" xfId="1" applyFont="1" applyFill="1" applyBorder="1" applyAlignment="1">
      <alignment horizontal="left" vertical="top" wrapText="1"/>
    </xf>
    <xf numFmtId="0" fontId="10" fillId="12" borderId="37" xfId="1" applyFont="1" applyFill="1" applyBorder="1" applyAlignment="1">
      <alignment horizontal="left" vertical="top" wrapText="1"/>
    </xf>
    <xf numFmtId="0" fontId="10" fillId="10" borderId="37" xfId="1" applyFont="1" applyFill="1" applyBorder="1" applyAlignment="1">
      <alignment horizontal="left" vertical="top" wrapText="1"/>
    </xf>
    <xf numFmtId="0" fontId="10" fillId="10" borderId="39" xfId="1" applyFont="1" applyFill="1" applyBorder="1" applyAlignment="1">
      <alignment horizontal="center" vertical="center"/>
    </xf>
    <xf numFmtId="0" fontId="10" fillId="0" borderId="35" xfId="0" applyFont="1" applyBorder="1" applyAlignment="1">
      <alignment wrapText="1"/>
    </xf>
    <xf numFmtId="0" fontId="7" fillId="0" borderId="37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0" fillId="0" borderId="35" xfId="1" applyFont="1" applyFill="1" applyBorder="1"/>
    <xf numFmtId="0" fontId="10" fillId="29" borderId="35" xfId="1" applyFont="1" applyFill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10" fillId="16" borderId="22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7" fillId="9" borderId="36" xfId="1" applyFont="1" applyFill="1" applyBorder="1" applyAlignment="1">
      <alignment horizontal="center" vertical="center"/>
    </xf>
    <xf numFmtId="0" fontId="10" fillId="0" borderId="35" xfId="0" applyFont="1" applyBorder="1"/>
    <xf numFmtId="0" fontId="10" fillId="31" borderId="35" xfId="1" applyFont="1" applyFill="1" applyBorder="1" applyAlignment="1">
      <alignment horizontal="center" vertical="center"/>
    </xf>
    <xf numFmtId="0" fontId="10" fillId="32" borderId="35" xfId="1" applyFont="1" applyFill="1" applyBorder="1" applyAlignment="1">
      <alignment horizontal="center" vertical="center"/>
    </xf>
    <xf numFmtId="0" fontId="7" fillId="32" borderId="35" xfId="1" applyFont="1" applyFill="1" applyBorder="1" applyAlignment="1">
      <alignment horizontal="center" vertical="center"/>
    </xf>
    <xf numFmtId="0" fontId="10" fillId="7" borderId="35" xfId="1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wrapText="1"/>
    </xf>
    <xf numFmtId="49" fontId="10" fillId="31" borderId="35" xfId="1" applyNumberFormat="1" applyFont="1" applyFill="1" applyBorder="1" applyAlignment="1">
      <alignment horizontal="center" vertical="top"/>
    </xf>
    <xf numFmtId="49" fontId="10" fillId="32" borderId="35" xfId="1" applyNumberFormat="1" applyFont="1" applyFill="1" applyBorder="1" applyAlignment="1">
      <alignment horizontal="center" vertical="top"/>
    </xf>
    <xf numFmtId="0" fontId="10" fillId="18" borderId="35" xfId="1" applyFont="1" applyFill="1" applyBorder="1" applyAlignment="1">
      <alignment horizontal="center" vertical="center"/>
    </xf>
    <xf numFmtId="0" fontId="9" fillId="3" borderId="39" xfId="2" applyFont="1" applyFill="1" applyBorder="1" applyAlignment="1">
      <alignment horizontal="center" vertical="center"/>
    </xf>
    <xf numFmtId="0" fontId="8" fillId="6" borderId="35" xfId="1" applyFont="1" applyFill="1" applyBorder="1" applyAlignment="1">
      <alignment vertical="top"/>
    </xf>
    <xf numFmtId="0" fontId="7" fillId="6" borderId="35" xfId="1" applyFont="1" applyFill="1" applyBorder="1" applyAlignment="1">
      <alignment horizontal="left" vertical="top" wrapText="1"/>
    </xf>
    <xf numFmtId="0" fontId="9" fillId="6" borderId="35" xfId="2" applyFont="1" applyFill="1" applyBorder="1" applyAlignment="1">
      <alignment horizontal="center" vertical="center" wrapText="1"/>
    </xf>
    <xf numFmtId="0" fontId="7" fillId="18" borderId="35" xfId="1" applyFont="1" applyFill="1" applyBorder="1" applyAlignment="1">
      <alignment horizontal="center" vertical="center"/>
    </xf>
    <xf numFmtId="49" fontId="11" fillId="8" borderId="35" xfId="1" applyNumberFormat="1" applyFont="1" applyFill="1" applyBorder="1" applyAlignment="1">
      <alignment horizontal="center" vertical="top"/>
    </xf>
    <xf numFmtId="0" fontId="11" fillId="8" borderId="35" xfId="1" applyFont="1" applyFill="1" applyBorder="1" applyAlignment="1">
      <alignment horizontal="left" vertical="top"/>
    </xf>
    <xf numFmtId="0" fontId="7" fillId="8" borderId="35" xfId="1" applyFont="1" applyFill="1" applyBorder="1" applyAlignment="1">
      <alignment horizontal="center" vertical="center"/>
    </xf>
    <xf numFmtId="0" fontId="7" fillId="34" borderId="35" xfId="1" applyFont="1" applyFill="1" applyBorder="1" applyAlignment="1">
      <alignment horizontal="center" vertical="center"/>
    </xf>
    <xf numFmtId="0" fontId="7" fillId="7" borderId="35" xfId="1" applyFont="1" applyFill="1" applyBorder="1" applyAlignment="1">
      <alignment horizontal="center" vertical="center"/>
    </xf>
    <xf numFmtId="0" fontId="7" fillId="21" borderId="35" xfId="1" applyFont="1" applyFill="1" applyBorder="1" applyAlignment="1">
      <alignment horizontal="center" vertical="center"/>
    </xf>
    <xf numFmtId="49" fontId="10" fillId="0" borderId="35" xfId="1" applyNumberFormat="1" applyFont="1" applyBorder="1" applyAlignment="1">
      <alignment horizontal="center" vertical="top"/>
    </xf>
    <xf numFmtId="0" fontId="10" fillId="0" borderId="35" xfId="1" applyFont="1" applyBorder="1" applyAlignment="1">
      <alignment horizontal="left" vertical="top"/>
    </xf>
    <xf numFmtId="0" fontId="10" fillId="33" borderId="35" xfId="1" applyFont="1" applyFill="1" applyBorder="1" applyAlignment="1">
      <alignment horizontal="center"/>
    </xf>
    <xf numFmtId="0" fontId="10" fillId="7" borderId="35" xfId="1" applyFont="1" applyFill="1" applyBorder="1"/>
    <xf numFmtId="0" fontId="10" fillId="21" borderId="35" xfId="1" applyFont="1" applyFill="1" applyBorder="1"/>
    <xf numFmtId="0" fontId="10" fillId="18" borderId="35" xfId="1" applyFont="1" applyFill="1" applyBorder="1"/>
    <xf numFmtId="0" fontId="1" fillId="33" borderId="35" xfId="3" applyFill="1" applyBorder="1"/>
    <xf numFmtId="0" fontId="11" fillId="8" borderId="35" xfId="1" applyFont="1" applyFill="1" applyBorder="1" applyAlignment="1">
      <alignment horizontal="left" vertical="top" wrapText="1"/>
    </xf>
    <xf numFmtId="0" fontId="10" fillId="0" borderId="35" xfId="1" applyFont="1" applyBorder="1" applyAlignment="1">
      <alignment horizontal="left" vertical="top" wrapText="1"/>
    </xf>
    <xf numFmtId="49" fontId="10" fillId="8" borderId="35" xfId="1" applyNumberFormat="1" applyFont="1" applyFill="1" applyBorder="1" applyAlignment="1">
      <alignment horizontal="center" vertical="top"/>
    </xf>
    <xf numFmtId="0" fontId="11" fillId="8" borderId="35" xfId="1" applyFont="1" applyFill="1" applyBorder="1" applyAlignment="1">
      <alignment vertical="top" wrapText="1"/>
    </xf>
    <xf numFmtId="0" fontId="7" fillId="0" borderId="35" xfId="1" applyFont="1" applyBorder="1" applyAlignment="1">
      <alignment horizontal="left" vertical="top" wrapText="1"/>
    </xf>
    <xf numFmtId="0" fontId="10" fillId="0" borderId="35" xfId="1" applyFont="1" applyBorder="1" applyAlignment="1"/>
    <xf numFmtId="0" fontId="10" fillId="0" borderId="35" xfId="1" applyFont="1" applyBorder="1" applyAlignment="1">
      <alignment wrapText="1"/>
    </xf>
    <xf numFmtId="49" fontId="7" fillId="8" borderId="35" xfId="1" applyNumberFormat="1" applyFont="1" applyFill="1" applyBorder="1" applyAlignment="1">
      <alignment horizontal="center" vertical="top" wrapText="1"/>
    </xf>
    <xf numFmtId="0" fontId="7" fillId="22" borderId="35" xfId="1" applyFont="1" applyFill="1" applyBorder="1" applyAlignment="1">
      <alignment horizontal="center" vertical="center"/>
    </xf>
    <xf numFmtId="49" fontId="7" fillId="6" borderId="35" xfId="1" applyNumberFormat="1" applyFont="1" applyFill="1" applyBorder="1" applyAlignment="1">
      <alignment horizontal="center" vertical="top"/>
    </xf>
    <xf numFmtId="0" fontId="7" fillId="23" borderId="35" xfId="1" applyFont="1" applyFill="1" applyBorder="1" applyAlignment="1">
      <alignment horizontal="center" vertical="center"/>
    </xf>
    <xf numFmtId="0" fontId="12" fillId="10" borderId="35" xfId="1" applyFont="1" applyFill="1" applyBorder="1" applyAlignment="1">
      <alignment horizontal="left" wrapText="1"/>
    </xf>
    <xf numFmtId="0" fontId="10" fillId="10" borderId="35" xfId="1" applyFont="1" applyFill="1" applyBorder="1" applyAlignment="1">
      <alignment horizontal="left" wrapText="1"/>
    </xf>
    <xf numFmtId="0" fontId="10" fillId="35" borderId="35" xfId="1" applyFont="1" applyFill="1" applyBorder="1" applyAlignment="1">
      <alignment horizontal="left" wrapText="1"/>
    </xf>
    <xf numFmtId="0" fontId="10" fillId="35" borderId="35" xfId="1" applyFont="1" applyFill="1" applyBorder="1" applyAlignment="1">
      <alignment horizontal="center" vertical="center"/>
    </xf>
    <xf numFmtId="0" fontId="1" fillId="0" borderId="35" xfId="3" applyFill="1" applyBorder="1"/>
    <xf numFmtId="0" fontId="1" fillId="16" borderId="35" xfId="3" applyFill="1" applyBorder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0" fontId="8" fillId="4" borderId="43" xfId="1" applyFont="1" applyFill="1" applyBorder="1" applyAlignment="1">
      <alignment horizontal="center"/>
    </xf>
    <xf numFmtId="0" fontId="9" fillId="3" borderId="45" xfId="2" applyFont="1" applyFill="1" applyBorder="1" applyAlignment="1">
      <alignment horizontal="center" textRotation="90" wrapText="1"/>
    </xf>
    <xf numFmtId="0" fontId="9" fillId="0" borderId="42" xfId="2" applyFont="1" applyBorder="1" applyAlignment="1">
      <alignment horizontal="center"/>
    </xf>
    <xf numFmtId="0" fontId="8" fillId="0" borderId="44" xfId="1" applyFont="1" applyBorder="1" applyAlignment="1">
      <alignment horizontal="center" wrapText="1"/>
    </xf>
    <xf numFmtId="0" fontId="8" fillId="0" borderId="46" xfId="1" applyFont="1" applyBorder="1" applyAlignment="1">
      <alignment horizontal="center" wrapText="1"/>
    </xf>
    <xf numFmtId="0" fontId="10" fillId="6" borderId="53" xfId="1" applyFont="1" applyFill="1" applyBorder="1" applyAlignment="1">
      <alignment horizontal="center" vertical="center"/>
    </xf>
    <xf numFmtId="0" fontId="10" fillId="6" borderId="54" xfId="1" applyFont="1" applyFill="1" applyBorder="1" applyAlignment="1">
      <alignment horizontal="center" vertical="center"/>
    </xf>
    <xf numFmtId="0" fontId="10" fillId="6" borderId="55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right" wrapText="1"/>
    </xf>
    <xf numFmtId="0" fontId="8" fillId="0" borderId="10" xfId="1" applyFont="1" applyBorder="1" applyAlignment="1">
      <alignment horizontal="right" wrapText="1"/>
    </xf>
    <xf numFmtId="0" fontId="8" fillId="0" borderId="47" xfId="1" applyFont="1" applyBorder="1" applyAlignment="1">
      <alignment horizontal="center"/>
    </xf>
    <xf numFmtId="0" fontId="8" fillId="0" borderId="46" xfId="1" applyFont="1" applyBorder="1" applyAlignment="1">
      <alignment horizontal="center"/>
    </xf>
    <xf numFmtId="0" fontId="8" fillId="0" borderId="43" xfId="1" applyFont="1" applyBorder="1" applyAlignment="1">
      <alignment horizontal="center" vertical="center" textRotation="90" wrapText="1"/>
    </xf>
    <xf numFmtId="0" fontId="8" fillId="0" borderId="48" xfId="1" applyFont="1" applyBorder="1" applyAlignment="1">
      <alignment horizontal="center" vertical="center" textRotation="90" wrapText="1"/>
    </xf>
    <xf numFmtId="0" fontId="8" fillId="0" borderId="49" xfId="1" applyFont="1" applyBorder="1" applyAlignment="1">
      <alignment horizontal="center" vertical="center" textRotation="90" wrapText="1"/>
    </xf>
    <xf numFmtId="0" fontId="8" fillId="0" borderId="9" xfId="1" applyFont="1" applyBorder="1" applyAlignment="1">
      <alignment horizontal="center" vertical="center" textRotation="90" wrapText="1"/>
    </xf>
    <xf numFmtId="0" fontId="10" fillId="0" borderId="5" xfId="1" applyFont="1" applyBorder="1" applyAlignment="1">
      <alignment horizontal="center" vertical="center" textRotation="90"/>
    </xf>
    <xf numFmtId="49" fontId="10" fillId="0" borderId="9" xfId="1" applyNumberFormat="1" applyFont="1" applyBorder="1" applyAlignment="1">
      <alignment horizontal="left" vertical="top"/>
    </xf>
    <xf numFmtId="0" fontId="10" fillId="6" borderId="9" xfId="1" applyFont="1" applyFill="1" applyBorder="1" applyAlignment="1">
      <alignment horizontal="center" vertical="center"/>
    </xf>
    <xf numFmtId="0" fontId="8" fillId="0" borderId="44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8" fillId="0" borderId="23" xfId="1" applyFont="1" applyBorder="1" applyAlignment="1">
      <alignment horizontal="center" vertical="center" textRotation="90" wrapText="1"/>
    </xf>
    <xf numFmtId="0" fontId="9" fillId="0" borderId="30" xfId="2" applyFont="1" applyBorder="1" applyAlignment="1">
      <alignment horizontal="center"/>
    </xf>
    <xf numFmtId="0" fontId="10" fillId="0" borderId="9" xfId="1" applyFont="1" applyBorder="1" applyAlignment="1">
      <alignment horizontal="center" vertical="center" textRotation="90"/>
    </xf>
    <xf numFmtId="0" fontId="10" fillId="0" borderId="8" xfId="1" applyFont="1" applyBorder="1" applyAlignment="1">
      <alignment horizontal="center" vertical="center" textRotation="90"/>
    </xf>
    <xf numFmtId="49" fontId="10" fillId="0" borderId="22" xfId="1" applyNumberFormat="1" applyFont="1" applyBorder="1" applyAlignment="1">
      <alignment horizontal="left" vertical="top"/>
    </xf>
    <xf numFmtId="0" fontId="8" fillId="0" borderId="35" xfId="1" applyFont="1" applyBorder="1" applyAlignment="1">
      <alignment horizontal="right" wrapText="1"/>
    </xf>
    <xf numFmtId="0" fontId="8" fillId="0" borderId="57" xfId="1" applyFont="1" applyBorder="1" applyAlignment="1">
      <alignment horizontal="center" vertical="center" textRotation="90" wrapText="1"/>
    </xf>
    <xf numFmtId="0" fontId="8" fillId="0" borderId="58" xfId="1" applyFont="1" applyBorder="1" applyAlignment="1">
      <alignment horizontal="center" vertical="center" textRotation="90" wrapText="1"/>
    </xf>
    <xf numFmtId="0" fontId="8" fillId="0" borderId="14" xfId="1" applyFont="1" applyBorder="1" applyAlignment="1">
      <alignment horizontal="center" vertical="center" textRotation="90" wrapText="1"/>
    </xf>
    <xf numFmtId="0" fontId="10" fillId="0" borderId="35" xfId="1" applyFont="1" applyBorder="1" applyAlignment="1">
      <alignment horizontal="center" vertical="center" textRotation="90"/>
    </xf>
    <xf numFmtId="49" fontId="10" fillId="0" borderId="35" xfId="1" applyNumberFormat="1" applyFont="1" applyBorder="1" applyAlignment="1">
      <alignment horizontal="left" vertical="top"/>
    </xf>
    <xf numFmtId="0" fontId="10" fillId="6" borderId="35" xfId="1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B1" workbookViewId="0">
      <selection activeCell="B5" sqref="B5"/>
    </sheetView>
  </sheetViews>
  <sheetFormatPr defaultColWidth="8.7109375" defaultRowHeight="12.75" x14ac:dyDescent="0.2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 x14ac:dyDescent="0.2">
      <c r="A1" s="294" t="s">
        <v>0</v>
      </c>
      <c r="B1" s="2" t="s">
        <v>1</v>
      </c>
    </row>
    <row r="2" spans="1:2" ht="30" customHeight="1" x14ac:dyDescent="0.2">
      <c r="A2" s="294"/>
      <c r="B2" s="3" t="s">
        <v>2</v>
      </c>
    </row>
    <row r="3" spans="1:2" ht="15.75" x14ac:dyDescent="0.2">
      <c r="A3" s="294"/>
      <c r="B3" s="3" t="s">
        <v>3</v>
      </c>
    </row>
    <row r="4" spans="1:2" ht="15.75" x14ac:dyDescent="0.2">
      <c r="A4" s="294"/>
      <c r="B4" s="3" t="s">
        <v>4</v>
      </c>
    </row>
    <row r="5" spans="1:2" ht="20.25" customHeight="1" x14ac:dyDescent="0.2">
      <c r="A5" s="294"/>
      <c r="B5" s="3" t="s">
        <v>274</v>
      </c>
    </row>
    <row r="6" spans="1:2" ht="15.75" hidden="1" x14ac:dyDescent="0.2">
      <c r="A6" s="294"/>
      <c r="B6" s="2"/>
    </row>
    <row r="7" spans="1:2" ht="24" customHeight="1" x14ac:dyDescent="0.25">
      <c r="A7" s="4"/>
    </row>
    <row r="8" spans="1:2" ht="15.75" x14ac:dyDescent="0.25">
      <c r="A8" s="5" t="s">
        <v>5</v>
      </c>
    </row>
    <row r="9" spans="1:2" ht="15.75" x14ac:dyDescent="0.25">
      <c r="A9" s="6"/>
    </row>
    <row r="10" spans="1:2" ht="15.75" x14ac:dyDescent="0.25">
      <c r="A10" s="6" t="s">
        <v>6</v>
      </c>
    </row>
    <row r="11" spans="1:2" ht="15.75" x14ac:dyDescent="0.25">
      <c r="A11" s="6" t="s">
        <v>7</v>
      </c>
    </row>
    <row r="12" spans="1:2" ht="18.75" x14ac:dyDescent="0.3">
      <c r="A12" s="7" t="s">
        <v>8</v>
      </c>
    </row>
    <row r="13" spans="1:2" ht="18.75" x14ac:dyDescent="0.3">
      <c r="A13" s="7" t="s">
        <v>9</v>
      </c>
    </row>
    <row r="14" spans="1:2" ht="15" x14ac:dyDescent="0.25">
      <c r="A14" s="8" t="s">
        <v>10</v>
      </c>
    </row>
    <row r="15" spans="1:2" ht="15.75" x14ac:dyDescent="0.25">
      <c r="A15" s="6" t="s">
        <v>11</v>
      </c>
    </row>
    <row r="16" spans="1:2" ht="18.75" x14ac:dyDescent="0.2">
      <c r="A16" s="157" t="s">
        <v>243</v>
      </c>
    </row>
    <row r="17" spans="1:1" ht="15.75" x14ac:dyDescent="0.25">
      <c r="A17" s="5"/>
    </row>
    <row r="18" spans="1:1" ht="13.5" customHeight="1" x14ac:dyDescent="0.25">
      <c r="A18" s="158" t="s">
        <v>244</v>
      </c>
    </row>
    <row r="19" spans="1:1" ht="15.75" x14ac:dyDescent="0.25">
      <c r="A19" s="166" t="s">
        <v>245</v>
      </c>
    </row>
    <row r="20" spans="1:1" ht="15.75" x14ac:dyDescent="0.25">
      <c r="A20" s="10" t="s">
        <v>12</v>
      </c>
    </row>
    <row r="21" spans="1:1" ht="15.75" x14ac:dyDescent="0.25">
      <c r="A21" s="9" t="s">
        <v>13</v>
      </c>
    </row>
    <row r="22" spans="1:1" ht="15.75" x14ac:dyDescent="0.25">
      <c r="A22" s="9" t="s">
        <v>14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topLeftCell="A4" zoomScale="60" zoomScaleNormal="60" workbookViewId="0">
      <selection activeCell="D3" sqref="D3"/>
    </sheetView>
  </sheetViews>
  <sheetFormatPr defaultColWidth="8.7109375" defaultRowHeight="12.75" x14ac:dyDescent="0.2"/>
  <cols>
    <col min="1" max="1" width="0.85546875" style="1" customWidth="1"/>
    <col min="2" max="2" width="9.140625" style="1" customWidth="1"/>
    <col min="3" max="3" width="8.7109375" style="1"/>
    <col min="4" max="4" width="12.85546875" style="1" customWidth="1"/>
    <col min="5" max="5" width="8.7109375" style="1"/>
    <col min="6" max="59" width="4.7109375" style="11" customWidth="1"/>
    <col min="60" max="16384" width="8.7109375" style="1"/>
  </cols>
  <sheetData>
    <row r="1" spans="1:61" x14ac:dyDescent="0.2">
      <c r="B1" s="1" t="s">
        <v>15</v>
      </c>
    </row>
    <row r="2" spans="1:61" x14ac:dyDescent="0.2">
      <c r="C2" s="1" t="s">
        <v>270</v>
      </c>
    </row>
    <row r="3" spans="1:61" x14ac:dyDescent="0.2">
      <c r="D3" s="1" t="s">
        <v>275</v>
      </c>
    </row>
    <row r="7" spans="1:61" s="12" customFormat="1" ht="26.45" customHeight="1" thickBot="1" x14ac:dyDescent="0.25">
      <c r="B7" s="307" t="s">
        <v>16</v>
      </c>
      <c r="C7" s="308" t="s">
        <v>17</v>
      </c>
      <c r="D7" s="309" t="s">
        <v>18</v>
      </c>
      <c r="E7" s="310" t="s">
        <v>19</v>
      </c>
      <c r="F7" s="315" t="s">
        <v>20</v>
      </c>
      <c r="G7" s="315"/>
      <c r="H7" s="315"/>
      <c r="I7" s="315"/>
      <c r="J7" s="314" t="s">
        <v>21</v>
      </c>
      <c r="K7" s="314"/>
      <c r="L7" s="314"/>
      <c r="M7" s="314"/>
      <c r="N7" s="298" t="s">
        <v>22</v>
      </c>
      <c r="O7" s="298"/>
      <c r="P7" s="298"/>
      <c r="Q7" s="298"/>
      <c r="R7" s="298"/>
      <c r="S7" s="298" t="s">
        <v>23</v>
      </c>
      <c r="T7" s="298"/>
      <c r="U7" s="298"/>
      <c r="V7" s="298"/>
      <c r="W7" s="298" t="s">
        <v>24</v>
      </c>
      <c r="X7" s="298"/>
      <c r="Y7" s="298"/>
      <c r="Z7" s="298"/>
      <c r="AA7" s="298"/>
      <c r="AB7" s="298"/>
      <c r="AC7" s="298" t="s">
        <v>25</v>
      </c>
      <c r="AD7" s="298"/>
      <c r="AE7" s="298"/>
      <c r="AF7" s="298"/>
      <c r="AG7" s="299" t="s">
        <v>26</v>
      </c>
      <c r="AH7" s="299"/>
      <c r="AI7" s="299"/>
      <c r="AJ7" s="299"/>
      <c r="AK7" s="314" t="s">
        <v>27</v>
      </c>
      <c r="AL7" s="314"/>
      <c r="AM7" s="314"/>
      <c r="AN7" s="314"/>
      <c r="AO7" s="314"/>
      <c r="AP7" s="305" t="s">
        <v>28</v>
      </c>
      <c r="AQ7" s="305"/>
      <c r="AR7" s="305"/>
      <c r="AS7" s="305"/>
      <c r="AT7" s="306" t="s">
        <v>29</v>
      </c>
      <c r="AU7" s="306"/>
      <c r="AV7" s="306"/>
      <c r="AW7" s="306"/>
      <c r="AX7" s="306"/>
      <c r="AY7" s="13"/>
      <c r="AZ7" s="295" t="s">
        <v>30</v>
      </c>
      <c r="BA7" s="295"/>
      <c r="BB7" s="295"/>
      <c r="BC7" s="295"/>
      <c r="BD7" s="295" t="s">
        <v>31</v>
      </c>
      <c r="BE7" s="295"/>
      <c r="BF7" s="295"/>
      <c r="BG7" s="295"/>
      <c r="BH7" s="296" t="s">
        <v>32</v>
      </c>
      <c r="BI7" s="14"/>
    </row>
    <row r="8" spans="1:61" s="31" customFormat="1" ht="120.75" thickBot="1" x14ac:dyDescent="0.25">
      <c r="A8" s="15"/>
      <c r="B8" s="307"/>
      <c r="C8" s="308"/>
      <c r="D8" s="309"/>
      <c r="E8" s="310"/>
      <c r="F8" s="16" t="s">
        <v>117</v>
      </c>
      <c r="G8" s="17" t="s">
        <v>118</v>
      </c>
      <c r="H8" s="17" t="s">
        <v>119</v>
      </c>
      <c r="I8" s="18" t="s">
        <v>120</v>
      </c>
      <c r="J8" s="17" t="s">
        <v>121</v>
      </c>
      <c r="K8" s="17" t="s">
        <v>122</v>
      </c>
      <c r="L8" s="19" t="s">
        <v>123</v>
      </c>
      <c r="M8" s="17" t="s">
        <v>124</v>
      </c>
      <c r="N8" s="17" t="s">
        <v>125</v>
      </c>
      <c r="O8" s="199" t="s">
        <v>126</v>
      </c>
      <c r="P8" s="21" t="s">
        <v>127</v>
      </c>
      <c r="Q8" s="17" t="s">
        <v>128</v>
      </c>
      <c r="R8" s="18" t="s">
        <v>129</v>
      </c>
      <c r="S8" s="22" t="s">
        <v>130</v>
      </c>
      <c r="T8" s="23" t="s">
        <v>131</v>
      </c>
      <c r="U8" s="22" t="s">
        <v>132</v>
      </c>
      <c r="V8" s="22" t="s">
        <v>33</v>
      </c>
      <c r="W8" s="24"/>
      <c r="X8" s="25" t="s">
        <v>34</v>
      </c>
      <c r="Y8" s="200" t="s">
        <v>35</v>
      </c>
      <c r="Z8" s="201" t="s">
        <v>133</v>
      </c>
      <c r="AA8" s="202" t="s">
        <v>134</v>
      </c>
      <c r="AB8" s="202" t="s">
        <v>135</v>
      </c>
      <c r="AC8" s="203" t="s">
        <v>136</v>
      </c>
      <c r="AD8" s="204" t="s">
        <v>137</v>
      </c>
      <c r="AE8" s="202" t="s">
        <v>138</v>
      </c>
      <c r="AF8" s="203" t="s">
        <v>139</v>
      </c>
      <c r="AG8" s="204" t="s">
        <v>140</v>
      </c>
      <c r="AH8" s="205" t="s">
        <v>141</v>
      </c>
      <c r="AI8" s="202" t="s">
        <v>142</v>
      </c>
      <c r="AJ8" s="202" t="s">
        <v>143</v>
      </c>
      <c r="AK8" s="206" t="s">
        <v>144</v>
      </c>
      <c r="AL8" s="206" t="s">
        <v>145</v>
      </c>
      <c r="AM8" s="206" t="s">
        <v>146</v>
      </c>
      <c r="AN8" s="207" t="s">
        <v>147</v>
      </c>
      <c r="AO8" s="207" t="s">
        <v>148</v>
      </c>
      <c r="AP8" s="208" t="s">
        <v>149</v>
      </c>
      <c r="AQ8" s="209" t="s">
        <v>150</v>
      </c>
      <c r="AR8" s="206" t="s">
        <v>151</v>
      </c>
      <c r="AS8" s="207" t="s">
        <v>152</v>
      </c>
      <c r="AT8" s="210" t="s">
        <v>153</v>
      </c>
      <c r="AU8" s="206" t="s">
        <v>154</v>
      </c>
      <c r="AV8" s="211" t="s">
        <v>155</v>
      </c>
      <c r="AW8" s="206" t="s">
        <v>156</v>
      </c>
      <c r="AX8" s="206" t="s">
        <v>157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296"/>
      <c r="BI8" s="30"/>
    </row>
    <row r="9" spans="1:61" s="31" customFormat="1" ht="13.15" customHeight="1" thickBot="1" x14ac:dyDescent="0.25">
      <c r="B9" s="307"/>
      <c r="C9" s="308"/>
      <c r="D9" s="309"/>
      <c r="E9" s="310"/>
      <c r="F9" s="297" t="s">
        <v>45</v>
      </c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</row>
    <row r="10" spans="1:61" s="32" customFormat="1" ht="15.6" customHeight="1" x14ac:dyDescent="0.2">
      <c r="B10" s="307"/>
      <c r="C10" s="308"/>
      <c r="D10" s="309"/>
      <c r="E10" s="310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1" s="31" customFormat="1" ht="13.15" customHeight="1" x14ac:dyDescent="0.2">
      <c r="B11" s="307"/>
      <c r="C11" s="308"/>
      <c r="D11" s="309"/>
      <c r="E11" s="310"/>
      <c r="F11" s="297" t="s">
        <v>46</v>
      </c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</row>
    <row r="12" spans="1:61" s="32" customFormat="1" x14ac:dyDescent="0.2">
      <c r="B12" s="307"/>
      <c r="C12" s="308"/>
      <c r="D12" s="309"/>
      <c r="E12" s="310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1" s="31" customFormat="1" ht="27.75" customHeight="1" x14ac:dyDescent="0.2">
      <c r="B13" s="311" t="s">
        <v>47</v>
      </c>
      <c r="C13" s="51" t="s">
        <v>48</v>
      </c>
      <c r="D13" s="52" t="s">
        <v>49</v>
      </c>
      <c r="E13" s="53" t="s">
        <v>50</v>
      </c>
      <c r="F13" s="54">
        <f>SUM(F14+F23+F31)</f>
        <v>31</v>
      </c>
      <c r="G13" s="54">
        <f t="shared" ref="G13:V13" si="0">SUM(G14+G23+G31)</f>
        <v>31</v>
      </c>
      <c r="H13" s="54">
        <f t="shared" si="0"/>
        <v>31</v>
      </c>
      <c r="I13" s="54">
        <f t="shared" si="0"/>
        <v>30</v>
      </c>
      <c r="J13" s="54">
        <f t="shared" si="0"/>
        <v>30</v>
      </c>
      <c r="K13" s="54">
        <f t="shared" si="0"/>
        <v>25</v>
      </c>
      <c r="L13" s="54">
        <f t="shared" si="0"/>
        <v>26</v>
      </c>
      <c r="M13" s="54">
        <f t="shared" si="0"/>
        <v>26</v>
      </c>
      <c r="N13" s="54">
        <f t="shared" si="0"/>
        <v>27</v>
      </c>
      <c r="O13" s="54">
        <f t="shared" si="0"/>
        <v>26</v>
      </c>
      <c r="P13" s="54">
        <f t="shared" si="0"/>
        <v>25</v>
      </c>
      <c r="Q13" s="54">
        <f t="shared" si="0"/>
        <v>25</v>
      </c>
      <c r="R13" s="54">
        <f t="shared" si="0"/>
        <v>24</v>
      </c>
      <c r="S13" s="54">
        <f t="shared" si="0"/>
        <v>25</v>
      </c>
      <c r="T13" s="54">
        <f t="shared" si="0"/>
        <v>25</v>
      </c>
      <c r="U13" s="54">
        <f t="shared" si="0"/>
        <v>25</v>
      </c>
      <c r="V13" s="54">
        <f t="shared" si="0"/>
        <v>25</v>
      </c>
      <c r="W13" s="55"/>
      <c r="X13" s="56">
        <f>SUM(F13:V13)</f>
        <v>457</v>
      </c>
      <c r="Y13" s="55"/>
      <c r="Z13" s="55"/>
      <c r="AA13" s="54">
        <f>SUM(AA14+AA23+AA31)</f>
        <v>23</v>
      </c>
      <c r="AB13" s="54">
        <f t="shared" ref="AB13:AW13" si="1">SUM(AB14+AB23+AB31)</f>
        <v>23</v>
      </c>
      <c r="AC13" s="54">
        <f t="shared" si="1"/>
        <v>23</v>
      </c>
      <c r="AD13" s="54">
        <f t="shared" si="1"/>
        <v>24</v>
      </c>
      <c r="AE13" s="54">
        <f t="shared" si="1"/>
        <v>23</v>
      </c>
      <c r="AF13" s="54">
        <f t="shared" si="1"/>
        <v>23</v>
      </c>
      <c r="AG13" s="54">
        <f t="shared" si="1"/>
        <v>23</v>
      </c>
      <c r="AH13" s="54">
        <f t="shared" si="1"/>
        <v>23</v>
      </c>
      <c r="AI13" s="54">
        <f t="shared" si="1"/>
        <v>23</v>
      </c>
      <c r="AJ13" s="54">
        <f t="shared" si="1"/>
        <v>23</v>
      </c>
      <c r="AK13" s="54">
        <f t="shared" si="1"/>
        <v>23</v>
      </c>
      <c r="AL13" s="54">
        <f t="shared" si="1"/>
        <v>22</v>
      </c>
      <c r="AM13" s="54">
        <f t="shared" si="1"/>
        <v>25</v>
      </c>
      <c r="AN13" s="54">
        <f t="shared" si="1"/>
        <v>25</v>
      </c>
      <c r="AO13" s="54">
        <f t="shared" si="1"/>
        <v>25</v>
      </c>
      <c r="AP13" s="54">
        <f t="shared" si="1"/>
        <v>0</v>
      </c>
      <c r="AQ13" s="54">
        <f t="shared" si="1"/>
        <v>0</v>
      </c>
      <c r="AR13" s="54">
        <f t="shared" si="1"/>
        <v>0</v>
      </c>
      <c r="AS13" s="54">
        <f t="shared" si="1"/>
        <v>25</v>
      </c>
      <c r="AT13" s="54">
        <f t="shared" si="1"/>
        <v>25</v>
      </c>
      <c r="AU13" s="54">
        <f t="shared" si="1"/>
        <v>25</v>
      </c>
      <c r="AV13" s="54">
        <f t="shared" si="1"/>
        <v>25</v>
      </c>
      <c r="AW13" s="54">
        <f t="shared" si="1"/>
        <v>25</v>
      </c>
      <c r="AX13" s="67"/>
      <c r="AY13" s="58">
        <f>SUM(AA13:AW13)</f>
        <v>476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933</v>
      </c>
      <c r="BI13" s="62"/>
    </row>
    <row r="14" spans="1:61" s="31" customFormat="1" ht="20.25" customHeight="1" x14ac:dyDescent="0.2">
      <c r="B14" s="311"/>
      <c r="C14" s="63" t="s">
        <v>51</v>
      </c>
      <c r="D14" s="64" t="s">
        <v>52</v>
      </c>
      <c r="E14" s="65" t="s">
        <v>50</v>
      </c>
      <c r="F14" s="66">
        <f>SUM(F15:F22)</f>
        <v>20</v>
      </c>
      <c r="G14" s="66">
        <f t="shared" ref="G14:V14" si="2">SUM(G15:G22)</f>
        <v>21</v>
      </c>
      <c r="H14" s="66">
        <f t="shared" si="2"/>
        <v>20</v>
      </c>
      <c r="I14" s="66">
        <f t="shared" si="2"/>
        <v>19</v>
      </c>
      <c r="J14" s="66">
        <f t="shared" si="2"/>
        <v>18</v>
      </c>
      <c r="K14" s="66">
        <f t="shared" si="2"/>
        <v>16</v>
      </c>
      <c r="L14" s="66">
        <f t="shared" si="2"/>
        <v>15</v>
      </c>
      <c r="M14" s="66">
        <f t="shared" si="2"/>
        <v>15</v>
      </c>
      <c r="N14" s="66">
        <f t="shared" si="2"/>
        <v>17</v>
      </c>
      <c r="O14" s="66">
        <f t="shared" si="2"/>
        <v>16</v>
      </c>
      <c r="P14" s="66">
        <f t="shared" si="2"/>
        <v>15</v>
      </c>
      <c r="Q14" s="66">
        <f t="shared" si="2"/>
        <v>16</v>
      </c>
      <c r="R14" s="66">
        <f t="shared" si="2"/>
        <v>16</v>
      </c>
      <c r="S14" s="66">
        <f t="shared" si="2"/>
        <v>16</v>
      </c>
      <c r="T14" s="66">
        <f t="shared" si="2"/>
        <v>16</v>
      </c>
      <c r="U14" s="66">
        <f t="shared" si="2"/>
        <v>15</v>
      </c>
      <c r="V14" s="66">
        <f t="shared" si="2"/>
        <v>16</v>
      </c>
      <c r="W14" s="67"/>
      <c r="X14" s="68">
        <f>SUM(F14:V14)</f>
        <v>287</v>
      </c>
      <c r="Y14" s="69"/>
      <c r="Z14" s="69"/>
      <c r="AA14" s="66">
        <f>SUM(AA15:AA22)</f>
        <v>16</v>
      </c>
      <c r="AB14" s="66">
        <f t="shared" ref="AB14:AW14" si="3">SUM(AB15:AB22)</f>
        <v>17</v>
      </c>
      <c r="AC14" s="66">
        <f t="shared" si="3"/>
        <v>16</v>
      </c>
      <c r="AD14" s="66">
        <f t="shared" si="3"/>
        <v>18</v>
      </c>
      <c r="AE14" s="66">
        <f t="shared" si="3"/>
        <v>16</v>
      </c>
      <c r="AF14" s="66">
        <f t="shared" si="3"/>
        <v>18</v>
      </c>
      <c r="AG14" s="66">
        <f t="shared" si="3"/>
        <v>15</v>
      </c>
      <c r="AH14" s="66">
        <f t="shared" si="3"/>
        <v>17</v>
      </c>
      <c r="AI14" s="66">
        <f t="shared" si="3"/>
        <v>15</v>
      </c>
      <c r="AJ14" s="66">
        <f t="shared" si="3"/>
        <v>17</v>
      </c>
      <c r="AK14" s="66">
        <f t="shared" si="3"/>
        <v>16</v>
      </c>
      <c r="AL14" s="66">
        <f t="shared" si="3"/>
        <v>16</v>
      </c>
      <c r="AM14" s="66">
        <f t="shared" si="3"/>
        <v>18</v>
      </c>
      <c r="AN14" s="66">
        <f t="shared" si="3"/>
        <v>18</v>
      </c>
      <c r="AO14" s="66">
        <f t="shared" si="3"/>
        <v>17</v>
      </c>
      <c r="AP14" s="66">
        <f t="shared" si="3"/>
        <v>0</v>
      </c>
      <c r="AQ14" s="66">
        <f t="shared" si="3"/>
        <v>0</v>
      </c>
      <c r="AR14" s="66">
        <f t="shared" si="3"/>
        <v>0</v>
      </c>
      <c r="AS14" s="66">
        <f t="shared" si="3"/>
        <v>19</v>
      </c>
      <c r="AT14" s="66">
        <f t="shared" si="3"/>
        <v>18</v>
      </c>
      <c r="AU14" s="66">
        <f t="shared" si="3"/>
        <v>18</v>
      </c>
      <c r="AV14" s="66">
        <f t="shared" si="3"/>
        <v>18</v>
      </c>
      <c r="AW14" s="66">
        <f t="shared" si="3"/>
        <v>18</v>
      </c>
      <c r="AX14" s="67"/>
      <c r="AY14" s="71">
        <f>SUM(AA14:AW14)</f>
        <v>341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45" si="4">SUM(X14,AY14)</f>
        <v>628</v>
      </c>
    </row>
    <row r="15" spans="1:61" s="31" customFormat="1" ht="13.5" customHeight="1" x14ac:dyDescent="0.2">
      <c r="B15" s="311"/>
      <c r="C15" s="73" t="s">
        <v>53</v>
      </c>
      <c r="D15" s="74" t="s">
        <v>54</v>
      </c>
      <c r="E15" s="75" t="s">
        <v>50</v>
      </c>
      <c r="F15" s="76">
        <v>3</v>
      </c>
      <c r="G15" s="77">
        <v>2</v>
      </c>
      <c r="H15" s="77">
        <v>2</v>
      </c>
      <c r="I15" s="77">
        <v>2</v>
      </c>
      <c r="J15" s="77">
        <v>2</v>
      </c>
      <c r="K15" s="77">
        <v>1</v>
      </c>
      <c r="L15" s="77">
        <v>2</v>
      </c>
      <c r="M15" s="77">
        <v>1</v>
      </c>
      <c r="N15" s="77">
        <v>2</v>
      </c>
      <c r="O15" s="77">
        <v>2</v>
      </c>
      <c r="P15" s="77">
        <v>2</v>
      </c>
      <c r="Q15" s="77">
        <v>2</v>
      </c>
      <c r="R15" s="77">
        <v>2</v>
      </c>
      <c r="S15" s="77">
        <v>1</v>
      </c>
      <c r="T15" s="77">
        <v>2</v>
      </c>
      <c r="U15" s="77">
        <v>1</v>
      </c>
      <c r="V15" s="77">
        <v>1</v>
      </c>
      <c r="W15" s="55" t="s">
        <v>55</v>
      </c>
      <c r="X15" s="68">
        <f t="shared" ref="X15:X44" si="5">SUM(F15:V15)</f>
        <v>30</v>
      </c>
      <c r="Y15" s="69"/>
      <c r="Z15" s="69"/>
      <c r="AA15" s="77">
        <v>1</v>
      </c>
      <c r="AB15" s="77">
        <v>1</v>
      </c>
      <c r="AC15" s="77">
        <v>2</v>
      </c>
      <c r="AD15" s="77">
        <v>2</v>
      </c>
      <c r="AE15" s="77">
        <v>2</v>
      </c>
      <c r="AF15" s="77">
        <v>2</v>
      </c>
      <c r="AG15" s="77">
        <v>2</v>
      </c>
      <c r="AH15" s="77">
        <v>1</v>
      </c>
      <c r="AI15" s="35">
        <v>1</v>
      </c>
      <c r="AJ15" s="35">
        <v>1</v>
      </c>
      <c r="AK15" s="77">
        <v>1</v>
      </c>
      <c r="AL15" s="77">
        <v>1</v>
      </c>
      <c r="AM15" s="77">
        <v>1</v>
      </c>
      <c r="AN15" s="77">
        <v>1</v>
      </c>
      <c r="AO15" s="77">
        <v>1</v>
      </c>
      <c r="AP15" s="136"/>
      <c r="AQ15" s="136"/>
      <c r="AR15" s="136"/>
      <c r="AS15" s="221">
        <v>2</v>
      </c>
      <c r="AT15" s="222">
        <v>1</v>
      </c>
      <c r="AU15" s="242">
        <v>1</v>
      </c>
      <c r="AV15" s="242">
        <v>1</v>
      </c>
      <c r="AW15" s="242">
        <v>1</v>
      </c>
      <c r="AX15" s="67" t="s">
        <v>56</v>
      </c>
      <c r="AY15" s="71">
        <f t="shared" ref="AY15:AY45" si="6">SUM(AA15:AW15)</f>
        <v>26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4"/>
        <v>56</v>
      </c>
    </row>
    <row r="16" spans="1:61" s="31" customFormat="1" ht="13.5" customHeight="1" x14ac:dyDescent="0.2">
      <c r="B16" s="311"/>
      <c r="C16" s="73" t="s">
        <v>109</v>
      </c>
      <c r="D16" s="74" t="s">
        <v>57</v>
      </c>
      <c r="E16" s="75" t="s">
        <v>50</v>
      </c>
      <c r="F16" s="76">
        <v>2</v>
      </c>
      <c r="G16" s="77">
        <v>3</v>
      </c>
      <c r="H16" s="77">
        <v>3</v>
      </c>
      <c r="I16" s="77">
        <v>2</v>
      </c>
      <c r="J16" s="160">
        <v>2</v>
      </c>
      <c r="K16" s="77">
        <v>1</v>
      </c>
      <c r="L16" s="160">
        <v>2</v>
      </c>
      <c r="M16" s="77">
        <v>1</v>
      </c>
      <c r="N16" s="77">
        <v>2</v>
      </c>
      <c r="O16" s="77">
        <v>3</v>
      </c>
      <c r="P16" s="77">
        <v>2</v>
      </c>
      <c r="Q16" s="77">
        <v>2</v>
      </c>
      <c r="R16" s="77">
        <v>3</v>
      </c>
      <c r="S16" s="77">
        <v>2</v>
      </c>
      <c r="T16" s="77">
        <v>2</v>
      </c>
      <c r="U16" s="77">
        <v>2</v>
      </c>
      <c r="V16" s="77">
        <v>2</v>
      </c>
      <c r="W16" s="55" t="s">
        <v>55</v>
      </c>
      <c r="X16" s="68">
        <f t="shared" si="5"/>
        <v>36</v>
      </c>
      <c r="Y16" s="69"/>
      <c r="Z16" s="80"/>
      <c r="AA16" s="77">
        <v>3</v>
      </c>
      <c r="AB16" s="77">
        <v>3</v>
      </c>
      <c r="AC16" s="77">
        <v>2</v>
      </c>
      <c r="AD16" s="77">
        <v>3</v>
      </c>
      <c r="AE16" s="77">
        <v>2</v>
      </c>
      <c r="AF16" s="77">
        <v>3</v>
      </c>
      <c r="AG16" s="77">
        <v>2</v>
      </c>
      <c r="AH16" s="77">
        <v>2</v>
      </c>
      <c r="AI16" s="77">
        <v>2</v>
      </c>
      <c r="AJ16" s="77">
        <v>2</v>
      </c>
      <c r="AK16" s="77">
        <v>2</v>
      </c>
      <c r="AL16" s="77">
        <v>3</v>
      </c>
      <c r="AM16" s="77">
        <v>2</v>
      </c>
      <c r="AN16" s="77">
        <v>3</v>
      </c>
      <c r="AO16" s="77">
        <v>3</v>
      </c>
      <c r="AP16" s="136"/>
      <c r="AQ16" s="136"/>
      <c r="AR16" s="136"/>
      <c r="AS16" s="221">
        <v>3</v>
      </c>
      <c r="AT16" s="222">
        <v>3</v>
      </c>
      <c r="AU16" s="242">
        <v>3</v>
      </c>
      <c r="AV16" s="242">
        <v>2</v>
      </c>
      <c r="AW16" s="242">
        <v>2</v>
      </c>
      <c r="AX16" s="67" t="s">
        <v>55</v>
      </c>
      <c r="AY16" s="71">
        <f t="shared" si="6"/>
        <v>50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4"/>
        <v>86</v>
      </c>
    </row>
    <row r="17" spans="2:60" s="31" customFormat="1" ht="13.5" customHeight="1" x14ac:dyDescent="0.2">
      <c r="B17" s="311"/>
      <c r="C17" s="73" t="s">
        <v>58</v>
      </c>
      <c r="D17" s="74" t="s">
        <v>114</v>
      </c>
      <c r="E17" s="75" t="s">
        <v>50</v>
      </c>
      <c r="F17" s="76">
        <v>2</v>
      </c>
      <c r="G17" s="77">
        <v>3</v>
      </c>
      <c r="H17" s="77">
        <v>3</v>
      </c>
      <c r="I17" s="144">
        <v>3</v>
      </c>
      <c r="J17" s="162">
        <v>3</v>
      </c>
      <c r="K17" s="145">
        <v>3</v>
      </c>
      <c r="L17" s="162">
        <v>2</v>
      </c>
      <c r="M17" s="76">
        <v>2</v>
      </c>
      <c r="N17" s="77">
        <v>3</v>
      </c>
      <c r="O17" s="77">
        <v>2</v>
      </c>
      <c r="P17" s="77">
        <v>2</v>
      </c>
      <c r="Q17" s="77">
        <v>2</v>
      </c>
      <c r="R17" s="77">
        <v>2</v>
      </c>
      <c r="S17" s="77">
        <v>2</v>
      </c>
      <c r="T17" s="77">
        <v>2</v>
      </c>
      <c r="U17" s="77">
        <v>2</v>
      </c>
      <c r="V17" s="77">
        <v>3</v>
      </c>
      <c r="W17" s="55" t="s">
        <v>55</v>
      </c>
      <c r="X17" s="68">
        <f t="shared" si="5"/>
        <v>41</v>
      </c>
      <c r="Y17" s="69"/>
      <c r="Z17" s="80"/>
      <c r="AA17" s="77">
        <v>3</v>
      </c>
      <c r="AB17" s="77">
        <v>3</v>
      </c>
      <c r="AC17" s="77">
        <v>2</v>
      </c>
      <c r="AD17" s="77">
        <v>3</v>
      </c>
      <c r="AE17" s="77">
        <v>2</v>
      </c>
      <c r="AF17" s="77">
        <v>3</v>
      </c>
      <c r="AG17" s="77">
        <v>2</v>
      </c>
      <c r="AH17" s="77">
        <v>3</v>
      </c>
      <c r="AI17" s="77">
        <v>2</v>
      </c>
      <c r="AJ17" s="77">
        <v>4</v>
      </c>
      <c r="AK17" s="77">
        <v>2</v>
      </c>
      <c r="AL17" s="77">
        <v>2</v>
      </c>
      <c r="AM17" s="77">
        <v>3</v>
      </c>
      <c r="AN17" s="77">
        <v>2</v>
      </c>
      <c r="AO17" s="77">
        <v>1</v>
      </c>
      <c r="AP17" s="136"/>
      <c r="AQ17" s="136"/>
      <c r="AR17" s="136"/>
      <c r="AS17" s="221">
        <v>2</v>
      </c>
      <c r="AT17" s="222">
        <v>2</v>
      </c>
      <c r="AU17" s="242">
        <v>3</v>
      </c>
      <c r="AV17" s="242">
        <v>3</v>
      </c>
      <c r="AW17" s="242">
        <v>3</v>
      </c>
      <c r="AX17" s="67" t="s">
        <v>55</v>
      </c>
      <c r="AY17" s="71">
        <f t="shared" si="6"/>
        <v>50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91</v>
      </c>
    </row>
    <row r="18" spans="2:60" s="31" customFormat="1" ht="13.5" customHeight="1" x14ac:dyDescent="0.2">
      <c r="B18" s="311"/>
      <c r="C18" s="81" t="s">
        <v>60</v>
      </c>
      <c r="D18" s="74" t="s">
        <v>61</v>
      </c>
      <c r="E18" s="75" t="s">
        <v>50</v>
      </c>
      <c r="F18" s="76">
        <v>5</v>
      </c>
      <c r="G18" s="77">
        <v>5</v>
      </c>
      <c r="H18" s="77">
        <v>5</v>
      </c>
      <c r="I18" s="77">
        <v>5</v>
      </c>
      <c r="J18" s="161">
        <v>4</v>
      </c>
      <c r="K18" s="77">
        <v>4</v>
      </c>
      <c r="L18" s="161">
        <v>4</v>
      </c>
      <c r="M18" s="77">
        <v>4</v>
      </c>
      <c r="N18" s="77">
        <v>4</v>
      </c>
      <c r="O18" s="77">
        <v>4</v>
      </c>
      <c r="P18" s="77">
        <v>3</v>
      </c>
      <c r="Q18" s="77">
        <v>4</v>
      </c>
      <c r="R18" s="77">
        <v>3</v>
      </c>
      <c r="S18" s="77">
        <v>4</v>
      </c>
      <c r="T18" s="77">
        <v>4</v>
      </c>
      <c r="U18" s="77">
        <v>4</v>
      </c>
      <c r="V18" s="77">
        <v>4</v>
      </c>
      <c r="W18" s="55" t="s">
        <v>56</v>
      </c>
      <c r="X18" s="68">
        <f t="shared" si="5"/>
        <v>70</v>
      </c>
      <c r="Y18" s="69"/>
      <c r="Z18" s="80"/>
      <c r="AA18" s="77">
        <v>4</v>
      </c>
      <c r="AB18" s="77">
        <v>3</v>
      </c>
      <c r="AC18" s="77">
        <v>4</v>
      </c>
      <c r="AD18" s="77">
        <v>3</v>
      </c>
      <c r="AE18" s="77">
        <v>4</v>
      </c>
      <c r="AF18" s="77">
        <v>3</v>
      </c>
      <c r="AG18" s="77">
        <v>4</v>
      </c>
      <c r="AH18" s="77">
        <v>3</v>
      </c>
      <c r="AI18" s="35">
        <v>4</v>
      </c>
      <c r="AJ18" s="35">
        <v>3</v>
      </c>
      <c r="AK18" s="77">
        <v>3</v>
      </c>
      <c r="AL18" s="77">
        <v>3</v>
      </c>
      <c r="AM18" s="77">
        <v>4</v>
      </c>
      <c r="AN18" s="77">
        <v>4</v>
      </c>
      <c r="AO18" s="77">
        <v>4</v>
      </c>
      <c r="AP18" s="136"/>
      <c r="AQ18" s="136"/>
      <c r="AR18" s="136"/>
      <c r="AS18" s="221">
        <v>4</v>
      </c>
      <c r="AT18" s="222">
        <v>4</v>
      </c>
      <c r="AU18" s="242">
        <v>4</v>
      </c>
      <c r="AV18" s="242">
        <v>4</v>
      </c>
      <c r="AW18" s="242">
        <v>4</v>
      </c>
      <c r="AX18" s="67" t="s">
        <v>56</v>
      </c>
      <c r="AY18" s="71">
        <f t="shared" si="6"/>
        <v>73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143</v>
      </c>
    </row>
    <row r="19" spans="2:60" s="31" customFormat="1" ht="13.5" customHeight="1" x14ac:dyDescent="0.2">
      <c r="B19" s="311"/>
      <c r="C19" s="82" t="s">
        <v>62</v>
      </c>
      <c r="D19" s="83" t="s">
        <v>63</v>
      </c>
      <c r="E19" s="75" t="s">
        <v>50</v>
      </c>
      <c r="F19" s="76">
        <v>3</v>
      </c>
      <c r="G19" s="77">
        <v>3</v>
      </c>
      <c r="H19" s="77">
        <v>3</v>
      </c>
      <c r="I19" s="77">
        <v>3</v>
      </c>
      <c r="J19" s="77">
        <v>2</v>
      </c>
      <c r="K19" s="77">
        <v>3</v>
      </c>
      <c r="L19" s="77">
        <v>2</v>
      </c>
      <c r="M19" s="77">
        <v>3</v>
      </c>
      <c r="N19" s="77">
        <v>2</v>
      </c>
      <c r="O19" s="77">
        <v>2</v>
      </c>
      <c r="P19" s="77">
        <v>2</v>
      </c>
      <c r="Q19" s="77">
        <v>2</v>
      </c>
      <c r="R19" s="77">
        <v>2</v>
      </c>
      <c r="S19" s="77">
        <v>3</v>
      </c>
      <c r="T19" s="77">
        <v>2</v>
      </c>
      <c r="U19" s="77">
        <v>2</v>
      </c>
      <c r="V19" s="77">
        <v>2</v>
      </c>
      <c r="W19" s="55" t="s">
        <v>55</v>
      </c>
      <c r="X19" s="68">
        <f t="shared" si="5"/>
        <v>41</v>
      </c>
      <c r="Y19" s="69"/>
      <c r="Z19" s="80"/>
      <c r="AA19" s="77">
        <v>2</v>
      </c>
      <c r="AB19" s="77">
        <v>3</v>
      </c>
      <c r="AC19" s="77">
        <v>2</v>
      </c>
      <c r="AD19" s="77">
        <v>3</v>
      </c>
      <c r="AE19" s="77">
        <v>2</v>
      </c>
      <c r="AF19" s="77">
        <v>3</v>
      </c>
      <c r="AG19" s="77">
        <v>2</v>
      </c>
      <c r="AH19" s="77">
        <v>3</v>
      </c>
      <c r="AI19" s="35">
        <v>2</v>
      </c>
      <c r="AJ19" s="35">
        <v>3</v>
      </c>
      <c r="AK19" s="77">
        <v>3</v>
      </c>
      <c r="AL19" s="77">
        <v>3</v>
      </c>
      <c r="AM19" s="77">
        <v>3</v>
      </c>
      <c r="AN19" s="77">
        <v>3</v>
      </c>
      <c r="AO19" s="77">
        <v>3</v>
      </c>
      <c r="AP19" s="136"/>
      <c r="AQ19" s="136"/>
      <c r="AR19" s="136"/>
      <c r="AS19" s="221">
        <v>3</v>
      </c>
      <c r="AT19" s="222">
        <v>3</v>
      </c>
      <c r="AU19" s="242">
        <v>3</v>
      </c>
      <c r="AV19" s="242">
        <v>3</v>
      </c>
      <c r="AW19" s="242">
        <v>3</v>
      </c>
      <c r="AX19" s="67" t="s">
        <v>55</v>
      </c>
      <c r="AY19" s="71">
        <f t="shared" si="6"/>
        <v>55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96</v>
      </c>
    </row>
    <row r="20" spans="2:60" s="31" customFormat="1" ht="13.5" customHeight="1" x14ac:dyDescent="0.2">
      <c r="B20" s="311"/>
      <c r="C20" s="84" t="s">
        <v>64</v>
      </c>
      <c r="D20" s="85" t="s">
        <v>65</v>
      </c>
      <c r="E20" s="75" t="s">
        <v>50</v>
      </c>
      <c r="F20" s="76">
        <v>3</v>
      </c>
      <c r="G20" s="77">
        <v>4</v>
      </c>
      <c r="H20" s="77">
        <v>3</v>
      </c>
      <c r="I20" s="77">
        <v>3</v>
      </c>
      <c r="J20" s="77">
        <v>4</v>
      </c>
      <c r="K20" s="77">
        <v>3</v>
      </c>
      <c r="L20" s="77">
        <v>2</v>
      </c>
      <c r="M20" s="77">
        <v>3</v>
      </c>
      <c r="N20" s="77">
        <v>3</v>
      </c>
      <c r="O20" s="77">
        <v>2</v>
      </c>
      <c r="P20" s="77">
        <v>3</v>
      </c>
      <c r="Q20" s="77">
        <v>3</v>
      </c>
      <c r="R20" s="77">
        <v>3</v>
      </c>
      <c r="S20" s="77">
        <v>3</v>
      </c>
      <c r="T20" s="77">
        <v>3</v>
      </c>
      <c r="U20" s="77">
        <v>3</v>
      </c>
      <c r="V20" s="77">
        <v>3</v>
      </c>
      <c r="W20" s="55" t="s">
        <v>55</v>
      </c>
      <c r="X20" s="68">
        <f t="shared" si="5"/>
        <v>51</v>
      </c>
      <c r="Y20" s="69"/>
      <c r="Z20" s="80"/>
      <c r="AA20" s="77">
        <v>3</v>
      </c>
      <c r="AB20" s="77">
        <v>3</v>
      </c>
      <c r="AC20" s="77">
        <v>3</v>
      </c>
      <c r="AD20" s="77">
        <v>3</v>
      </c>
      <c r="AE20" s="77">
        <v>3</v>
      </c>
      <c r="AF20" s="77">
        <v>3</v>
      </c>
      <c r="AG20" s="77">
        <v>3</v>
      </c>
      <c r="AH20" s="77">
        <v>4</v>
      </c>
      <c r="AI20" s="35">
        <v>3</v>
      </c>
      <c r="AJ20" s="35">
        <v>3</v>
      </c>
      <c r="AK20" s="77">
        <v>4</v>
      </c>
      <c r="AL20" s="77">
        <v>3</v>
      </c>
      <c r="AM20" s="77">
        <v>4</v>
      </c>
      <c r="AN20" s="77">
        <v>4</v>
      </c>
      <c r="AO20" s="77">
        <v>4</v>
      </c>
      <c r="AP20" s="136"/>
      <c r="AQ20" s="136"/>
      <c r="AR20" s="136"/>
      <c r="AS20" s="221">
        <v>4</v>
      </c>
      <c r="AT20" s="222">
        <v>4</v>
      </c>
      <c r="AU20" s="242">
        <v>3</v>
      </c>
      <c r="AV20" s="242">
        <v>4</v>
      </c>
      <c r="AW20" s="242">
        <v>4</v>
      </c>
      <c r="AX20" s="67" t="s">
        <v>55</v>
      </c>
      <c r="AY20" s="71">
        <f t="shared" si="6"/>
        <v>69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120</v>
      </c>
    </row>
    <row r="21" spans="2:60" s="31" customFormat="1" ht="13.5" customHeight="1" x14ac:dyDescent="0.2">
      <c r="B21" s="311"/>
      <c r="C21" s="81" t="s">
        <v>66</v>
      </c>
      <c r="D21" s="74" t="s">
        <v>67</v>
      </c>
      <c r="E21" s="75" t="s">
        <v>50</v>
      </c>
      <c r="F21" s="76">
        <v>2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1</v>
      </c>
      <c r="R21" s="77">
        <v>1</v>
      </c>
      <c r="S21" s="77">
        <v>1</v>
      </c>
      <c r="T21" s="77">
        <v>1</v>
      </c>
      <c r="U21" s="77">
        <v>1</v>
      </c>
      <c r="V21" s="77">
        <v>1</v>
      </c>
      <c r="W21" s="55" t="s">
        <v>55</v>
      </c>
      <c r="X21" s="68">
        <f t="shared" si="5"/>
        <v>18</v>
      </c>
      <c r="Y21" s="69"/>
      <c r="Z21" s="80"/>
      <c r="AA21" s="77">
        <v>0</v>
      </c>
      <c r="AB21" s="77">
        <v>1</v>
      </c>
      <c r="AC21" s="77">
        <v>1</v>
      </c>
      <c r="AD21" s="77">
        <v>1</v>
      </c>
      <c r="AE21" s="77">
        <v>1</v>
      </c>
      <c r="AF21" s="77">
        <v>1</v>
      </c>
      <c r="AG21" s="77">
        <v>0</v>
      </c>
      <c r="AH21" s="77">
        <v>1</v>
      </c>
      <c r="AI21" s="35">
        <v>1</v>
      </c>
      <c r="AJ21" s="35">
        <v>1</v>
      </c>
      <c r="AK21" s="77">
        <v>1</v>
      </c>
      <c r="AL21" s="77">
        <v>1</v>
      </c>
      <c r="AM21" s="77">
        <v>1</v>
      </c>
      <c r="AN21" s="77">
        <v>1</v>
      </c>
      <c r="AO21" s="77">
        <v>1</v>
      </c>
      <c r="AP21" s="136"/>
      <c r="AQ21" s="136"/>
      <c r="AR21" s="136"/>
      <c r="AS21" s="221">
        <v>1</v>
      </c>
      <c r="AT21" s="222">
        <v>1</v>
      </c>
      <c r="AU21" s="242">
        <v>1</v>
      </c>
      <c r="AV21" s="242">
        <v>1</v>
      </c>
      <c r="AW21" s="242">
        <v>1</v>
      </c>
      <c r="AX21" s="67" t="s">
        <v>55</v>
      </c>
      <c r="AY21" s="71">
        <f t="shared" si="6"/>
        <v>18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36</v>
      </c>
    </row>
    <row r="22" spans="2:60" s="31" customFormat="1" x14ac:dyDescent="0.2">
      <c r="B22" s="311"/>
      <c r="C22" s="81" t="s">
        <v>68</v>
      </c>
      <c r="D22" s="74" t="s">
        <v>69</v>
      </c>
      <c r="E22" s="75" t="s">
        <v>50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67"/>
      <c r="X22" s="68">
        <f t="shared" si="5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136"/>
      <c r="AQ22" s="136"/>
      <c r="AR22" s="136"/>
      <c r="AS22" s="221"/>
      <c r="AT22" s="219"/>
      <c r="AU22" s="135"/>
      <c r="AV22" s="135"/>
      <c r="AW22" s="135"/>
      <c r="AX22" s="67"/>
      <c r="AY22" s="71">
        <f t="shared" si="6"/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0</v>
      </c>
    </row>
    <row r="23" spans="2:60" s="86" customFormat="1" ht="33" customHeight="1" x14ac:dyDescent="0.2">
      <c r="B23" s="311"/>
      <c r="C23" s="87" t="s">
        <v>70</v>
      </c>
      <c r="D23" s="88" t="s">
        <v>71</v>
      </c>
      <c r="E23" s="65" t="s">
        <v>50</v>
      </c>
      <c r="F23" s="66">
        <f>SUM(F24,F25,F26,F27,F28,F29,F30)</f>
        <v>6</v>
      </c>
      <c r="G23" s="66">
        <f t="shared" ref="G23:V23" si="7">SUM(G24,G25,G26,G27,G28,G29,G30)</f>
        <v>7</v>
      </c>
      <c r="H23" s="66">
        <f t="shared" si="7"/>
        <v>6</v>
      </c>
      <c r="I23" s="66">
        <f t="shared" si="7"/>
        <v>7</v>
      </c>
      <c r="J23" s="66">
        <f t="shared" si="7"/>
        <v>8</v>
      </c>
      <c r="K23" s="66">
        <f t="shared" si="7"/>
        <v>5</v>
      </c>
      <c r="L23" s="66">
        <f t="shared" si="7"/>
        <v>8</v>
      </c>
      <c r="M23" s="66">
        <f t="shared" si="7"/>
        <v>8</v>
      </c>
      <c r="N23" s="66">
        <f t="shared" si="7"/>
        <v>7</v>
      </c>
      <c r="O23" s="66">
        <f t="shared" si="7"/>
        <v>7</v>
      </c>
      <c r="P23" s="66">
        <f t="shared" si="7"/>
        <v>6</v>
      </c>
      <c r="Q23" s="66">
        <f t="shared" si="7"/>
        <v>7</v>
      </c>
      <c r="R23" s="66">
        <f t="shared" si="7"/>
        <v>6</v>
      </c>
      <c r="S23" s="66">
        <f t="shared" si="7"/>
        <v>7</v>
      </c>
      <c r="T23" s="66">
        <f t="shared" si="7"/>
        <v>7</v>
      </c>
      <c r="U23" s="66">
        <f t="shared" si="7"/>
        <v>6</v>
      </c>
      <c r="V23" s="66">
        <f t="shared" si="7"/>
        <v>6</v>
      </c>
      <c r="W23" s="89"/>
      <c r="X23" s="68">
        <f t="shared" si="5"/>
        <v>114</v>
      </c>
      <c r="Y23" s="90"/>
      <c r="Z23" s="65"/>
      <c r="AA23" s="66">
        <f>SUM(AA24:AA30)</f>
        <v>5</v>
      </c>
      <c r="AB23" s="66">
        <f t="shared" ref="AB23:AW23" si="8">SUM(AB24:AB30)</f>
        <v>5</v>
      </c>
      <c r="AC23" s="66">
        <f t="shared" si="8"/>
        <v>6</v>
      </c>
      <c r="AD23" s="66">
        <f t="shared" si="8"/>
        <v>5</v>
      </c>
      <c r="AE23" s="66">
        <f t="shared" si="8"/>
        <v>6</v>
      </c>
      <c r="AF23" s="66">
        <f t="shared" si="8"/>
        <v>4</v>
      </c>
      <c r="AG23" s="66">
        <f t="shared" si="8"/>
        <v>6</v>
      </c>
      <c r="AH23" s="66">
        <f t="shared" si="8"/>
        <v>5</v>
      </c>
      <c r="AI23" s="66">
        <f t="shared" si="8"/>
        <v>6</v>
      </c>
      <c r="AJ23" s="66">
        <f t="shared" si="8"/>
        <v>5</v>
      </c>
      <c r="AK23" s="66">
        <f t="shared" si="8"/>
        <v>6</v>
      </c>
      <c r="AL23" s="66">
        <f t="shared" si="8"/>
        <v>5</v>
      </c>
      <c r="AM23" s="66">
        <f t="shared" si="8"/>
        <v>6</v>
      </c>
      <c r="AN23" s="66">
        <f t="shared" si="8"/>
        <v>5</v>
      </c>
      <c r="AO23" s="66">
        <f t="shared" si="8"/>
        <v>6</v>
      </c>
      <c r="AP23" s="66">
        <f t="shared" si="8"/>
        <v>0</v>
      </c>
      <c r="AQ23" s="66">
        <f t="shared" si="8"/>
        <v>0</v>
      </c>
      <c r="AR23" s="66">
        <f t="shared" si="8"/>
        <v>0</v>
      </c>
      <c r="AS23" s="66">
        <f t="shared" si="8"/>
        <v>5</v>
      </c>
      <c r="AT23" s="66">
        <f t="shared" si="8"/>
        <v>6</v>
      </c>
      <c r="AU23" s="66">
        <f t="shared" si="8"/>
        <v>5</v>
      </c>
      <c r="AV23" s="66">
        <f t="shared" si="8"/>
        <v>6</v>
      </c>
      <c r="AW23" s="66">
        <f t="shared" si="8"/>
        <v>5</v>
      </c>
      <c r="AX23" s="89"/>
      <c r="AY23" s="71">
        <f t="shared" si="6"/>
        <v>108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4"/>
        <v>222</v>
      </c>
    </row>
    <row r="24" spans="2:60" s="31" customFormat="1" ht="15" customHeight="1" thickBot="1" x14ac:dyDescent="0.25">
      <c r="B24" s="311"/>
      <c r="C24" s="81" t="s">
        <v>72</v>
      </c>
      <c r="D24" s="92" t="s">
        <v>73</v>
      </c>
      <c r="E24" s="75" t="s">
        <v>50</v>
      </c>
      <c r="F24" s="76">
        <v>2</v>
      </c>
      <c r="G24" s="77">
        <v>2</v>
      </c>
      <c r="H24" s="77">
        <v>2</v>
      </c>
      <c r="I24" s="77">
        <v>2</v>
      </c>
      <c r="J24" s="77">
        <v>3</v>
      </c>
      <c r="K24" s="77">
        <v>2</v>
      </c>
      <c r="L24" s="77">
        <v>3</v>
      </c>
      <c r="M24" s="77">
        <v>3</v>
      </c>
      <c r="N24" s="77">
        <v>3</v>
      </c>
      <c r="O24" s="77">
        <v>3</v>
      </c>
      <c r="P24" s="77">
        <v>3</v>
      </c>
      <c r="Q24" s="77">
        <v>2</v>
      </c>
      <c r="R24" s="77">
        <v>2</v>
      </c>
      <c r="S24" s="77">
        <v>2</v>
      </c>
      <c r="T24" s="77">
        <v>2</v>
      </c>
      <c r="U24" s="77">
        <v>2</v>
      </c>
      <c r="V24" s="77">
        <v>2</v>
      </c>
      <c r="W24" s="55" t="s">
        <v>55</v>
      </c>
      <c r="X24" s="68">
        <f t="shared" si="5"/>
        <v>40</v>
      </c>
      <c r="Y24" s="69"/>
      <c r="Z24" s="80"/>
      <c r="AA24" s="77">
        <v>1</v>
      </c>
      <c r="AB24" s="77">
        <v>1</v>
      </c>
      <c r="AC24" s="77">
        <v>1</v>
      </c>
      <c r="AD24" s="77">
        <v>1</v>
      </c>
      <c r="AE24" s="77">
        <v>1</v>
      </c>
      <c r="AF24" s="77">
        <v>1</v>
      </c>
      <c r="AG24" s="77">
        <v>1</v>
      </c>
      <c r="AH24" s="77">
        <v>1</v>
      </c>
      <c r="AI24" s="35">
        <v>1</v>
      </c>
      <c r="AJ24" s="35">
        <v>1</v>
      </c>
      <c r="AK24" s="77">
        <v>1</v>
      </c>
      <c r="AL24" s="77">
        <v>1</v>
      </c>
      <c r="AM24" s="77">
        <v>1</v>
      </c>
      <c r="AN24" s="77">
        <v>1</v>
      </c>
      <c r="AO24" s="77">
        <v>1</v>
      </c>
      <c r="AP24" s="136"/>
      <c r="AQ24" s="136"/>
      <c r="AR24" s="136"/>
      <c r="AS24" s="221">
        <v>1</v>
      </c>
      <c r="AT24" s="222">
        <v>1</v>
      </c>
      <c r="AU24" s="242">
        <v>1</v>
      </c>
      <c r="AV24" s="242">
        <v>1</v>
      </c>
      <c r="AW24" s="242">
        <v>1</v>
      </c>
      <c r="AX24" s="67" t="s">
        <v>55</v>
      </c>
      <c r="AY24" s="71">
        <f t="shared" si="6"/>
        <v>20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60</v>
      </c>
    </row>
    <row r="25" spans="2:60" s="31" customFormat="1" ht="13.5" customHeight="1" thickBot="1" x14ac:dyDescent="0.25">
      <c r="B25" s="311"/>
      <c r="C25" s="82" t="s">
        <v>74</v>
      </c>
      <c r="D25" s="92" t="s">
        <v>75</v>
      </c>
      <c r="E25" s="75" t="s">
        <v>50</v>
      </c>
      <c r="F25" s="76">
        <v>2</v>
      </c>
      <c r="G25" s="77">
        <v>2</v>
      </c>
      <c r="H25" s="77">
        <v>2</v>
      </c>
      <c r="I25" s="77">
        <v>3</v>
      </c>
      <c r="J25" s="77">
        <v>3</v>
      </c>
      <c r="K25" s="77">
        <v>2</v>
      </c>
      <c r="L25" s="77">
        <v>3</v>
      </c>
      <c r="M25" s="77">
        <v>3</v>
      </c>
      <c r="N25" s="77">
        <v>3</v>
      </c>
      <c r="O25" s="77">
        <v>3</v>
      </c>
      <c r="P25" s="77">
        <v>2</v>
      </c>
      <c r="Q25" s="77">
        <v>2</v>
      </c>
      <c r="R25" s="77">
        <v>2</v>
      </c>
      <c r="S25" s="77">
        <v>2</v>
      </c>
      <c r="T25" s="77">
        <v>2</v>
      </c>
      <c r="U25" s="77">
        <v>2</v>
      </c>
      <c r="V25" s="77">
        <v>2</v>
      </c>
      <c r="W25" s="55" t="s">
        <v>56</v>
      </c>
      <c r="X25" s="68">
        <f t="shared" si="5"/>
        <v>40</v>
      </c>
      <c r="Y25" s="69"/>
      <c r="Z25" s="80"/>
      <c r="AA25" s="77">
        <v>3</v>
      </c>
      <c r="AB25" s="77">
        <v>2</v>
      </c>
      <c r="AC25" s="77">
        <v>3</v>
      </c>
      <c r="AD25" s="77">
        <v>2</v>
      </c>
      <c r="AE25" s="77">
        <v>3</v>
      </c>
      <c r="AF25" s="77">
        <v>2</v>
      </c>
      <c r="AG25" s="77">
        <v>3</v>
      </c>
      <c r="AH25" s="77">
        <v>2</v>
      </c>
      <c r="AI25" s="35">
        <v>3</v>
      </c>
      <c r="AJ25" s="35">
        <v>2</v>
      </c>
      <c r="AK25" s="77">
        <v>3</v>
      </c>
      <c r="AL25" s="77">
        <v>2</v>
      </c>
      <c r="AM25" s="77">
        <v>3</v>
      </c>
      <c r="AN25" s="77">
        <v>2</v>
      </c>
      <c r="AO25" s="77">
        <v>3</v>
      </c>
      <c r="AP25" s="136"/>
      <c r="AQ25" s="136"/>
      <c r="AR25" s="136"/>
      <c r="AS25" s="221">
        <v>2</v>
      </c>
      <c r="AT25" s="222">
        <v>3</v>
      </c>
      <c r="AU25" s="242">
        <v>2</v>
      </c>
      <c r="AV25" s="242">
        <v>3</v>
      </c>
      <c r="AW25" s="242">
        <v>2</v>
      </c>
      <c r="AX25" s="67" t="s">
        <v>55</v>
      </c>
      <c r="AY25" s="71">
        <f t="shared" si="6"/>
        <v>50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4"/>
        <v>90</v>
      </c>
    </row>
    <row r="26" spans="2:60" s="31" customFormat="1" ht="13.5" customHeight="1" thickBot="1" x14ac:dyDescent="0.25">
      <c r="B26" s="311"/>
      <c r="C26" s="82" t="s">
        <v>76</v>
      </c>
      <c r="D26" s="92" t="s">
        <v>77</v>
      </c>
      <c r="E26" s="75" t="s">
        <v>50</v>
      </c>
      <c r="F26" s="76">
        <v>2</v>
      </c>
      <c r="G26" s="77">
        <v>3</v>
      </c>
      <c r="H26" s="77">
        <v>2</v>
      </c>
      <c r="I26" s="77">
        <v>2</v>
      </c>
      <c r="J26" s="77">
        <v>2</v>
      </c>
      <c r="K26" s="77">
        <v>1</v>
      </c>
      <c r="L26" s="77">
        <v>2</v>
      </c>
      <c r="M26" s="77">
        <v>2</v>
      </c>
      <c r="N26" s="77">
        <v>1</v>
      </c>
      <c r="O26" s="77">
        <v>1</v>
      </c>
      <c r="P26" s="77">
        <v>1</v>
      </c>
      <c r="Q26" s="77">
        <v>3</v>
      </c>
      <c r="R26" s="77">
        <v>2</v>
      </c>
      <c r="S26" s="77">
        <v>3</v>
      </c>
      <c r="T26" s="77">
        <v>3</v>
      </c>
      <c r="U26" s="77">
        <v>2</v>
      </c>
      <c r="V26" s="77">
        <v>2</v>
      </c>
      <c r="W26" s="55" t="s">
        <v>55</v>
      </c>
      <c r="X26" s="68">
        <f t="shared" si="5"/>
        <v>34</v>
      </c>
      <c r="Y26" s="69"/>
      <c r="Z26" s="80"/>
      <c r="AA26" s="77">
        <v>1</v>
      </c>
      <c r="AB26" s="77">
        <v>2</v>
      </c>
      <c r="AC26" s="77">
        <v>2</v>
      </c>
      <c r="AD26" s="77">
        <v>2</v>
      </c>
      <c r="AE26" s="77">
        <v>2</v>
      </c>
      <c r="AF26" s="77">
        <v>1</v>
      </c>
      <c r="AG26" s="77">
        <v>2</v>
      </c>
      <c r="AH26" s="77">
        <v>2</v>
      </c>
      <c r="AI26" s="35">
        <v>2</v>
      </c>
      <c r="AJ26" s="35">
        <v>2</v>
      </c>
      <c r="AK26" s="77">
        <v>2</v>
      </c>
      <c r="AL26" s="77">
        <v>2</v>
      </c>
      <c r="AM26" s="77">
        <v>2</v>
      </c>
      <c r="AN26" s="77">
        <v>2</v>
      </c>
      <c r="AO26" s="77">
        <v>2</v>
      </c>
      <c r="AP26" s="136"/>
      <c r="AQ26" s="136"/>
      <c r="AR26" s="136"/>
      <c r="AS26" s="221">
        <v>2</v>
      </c>
      <c r="AT26" s="223">
        <v>2</v>
      </c>
      <c r="AU26" s="242">
        <v>2</v>
      </c>
      <c r="AV26" s="242">
        <v>2</v>
      </c>
      <c r="AW26" s="242">
        <v>2</v>
      </c>
      <c r="AX26" s="67" t="s">
        <v>55</v>
      </c>
      <c r="AY26" s="71">
        <f t="shared" si="6"/>
        <v>38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72</v>
      </c>
    </row>
    <row r="27" spans="2:60" s="31" customFormat="1" ht="13.5" thickBot="1" x14ac:dyDescent="0.25">
      <c r="B27" s="311"/>
      <c r="C27" s="82" t="s">
        <v>78</v>
      </c>
      <c r="D27" s="92" t="s">
        <v>79</v>
      </c>
      <c r="E27" s="75" t="s">
        <v>50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67"/>
      <c r="X27" s="68">
        <f t="shared" si="5"/>
        <v>0</v>
      </c>
      <c r="Y27" s="69"/>
      <c r="Z27" s="80"/>
      <c r="AA27" s="76"/>
      <c r="AB27" s="76"/>
      <c r="AC27" s="76"/>
      <c r="AD27" s="76"/>
      <c r="AE27" s="76"/>
      <c r="AF27" s="76"/>
      <c r="AG27" s="76"/>
      <c r="AH27" s="76"/>
      <c r="AI27" s="35"/>
      <c r="AJ27" s="35"/>
      <c r="AK27" s="76"/>
      <c r="AL27" s="76"/>
      <c r="AM27" s="76"/>
      <c r="AN27" s="76"/>
      <c r="AO27" s="76"/>
      <c r="AP27" s="136"/>
      <c r="AQ27" s="136"/>
      <c r="AR27" s="136"/>
      <c r="AS27" s="221"/>
      <c r="AT27" s="219"/>
      <c r="AU27" s="135"/>
      <c r="AV27" s="135"/>
      <c r="AW27" s="135"/>
      <c r="AX27" s="67"/>
      <c r="AY27" s="71">
        <f t="shared" si="6"/>
        <v>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0</v>
      </c>
    </row>
    <row r="28" spans="2:60" s="31" customFormat="1" ht="13.5" thickBot="1" x14ac:dyDescent="0.25">
      <c r="B28" s="311"/>
      <c r="C28" s="82" t="s">
        <v>80</v>
      </c>
      <c r="D28" s="94" t="s">
        <v>81</v>
      </c>
      <c r="E28" s="75" t="s">
        <v>50</v>
      </c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55"/>
      <c r="X28" s="68">
        <f t="shared" si="5"/>
        <v>0</v>
      </c>
      <c r="Y28" s="69"/>
      <c r="Z28" s="8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136"/>
      <c r="AQ28" s="136"/>
      <c r="AR28" s="136"/>
      <c r="AS28" s="221"/>
      <c r="AT28" s="219"/>
      <c r="AU28" s="135"/>
      <c r="AV28" s="135"/>
      <c r="AW28" s="135"/>
      <c r="AX28" s="67"/>
      <c r="AY28" s="71">
        <f>SUM(AA28:AW28)</f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0</v>
      </c>
    </row>
    <row r="29" spans="2:60" s="31" customFormat="1" ht="13.5" thickBot="1" x14ac:dyDescent="0.25">
      <c r="B29" s="311"/>
      <c r="C29" s="82" t="s">
        <v>82</v>
      </c>
      <c r="D29" s="92" t="s">
        <v>83</v>
      </c>
      <c r="E29" s="75" t="s">
        <v>50</v>
      </c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55"/>
      <c r="X29" s="68">
        <f t="shared" si="5"/>
        <v>0</v>
      </c>
      <c r="Y29" s="69"/>
      <c r="Z29" s="80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136"/>
      <c r="AQ29" s="136"/>
      <c r="AR29" s="136"/>
      <c r="AS29" s="221"/>
      <c r="AT29" s="219"/>
      <c r="AU29" s="135"/>
      <c r="AV29" s="135"/>
      <c r="AW29" s="135"/>
      <c r="AX29" s="67"/>
      <c r="AY29" s="71">
        <f t="shared" si="6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2:60" s="31" customFormat="1" x14ac:dyDescent="0.2">
      <c r="B30" s="311"/>
      <c r="C30" s="82" t="s">
        <v>84</v>
      </c>
      <c r="D30" s="92" t="s">
        <v>271</v>
      </c>
      <c r="E30" s="75" t="s">
        <v>50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7"/>
      <c r="W30" s="55"/>
      <c r="X30" s="68">
        <f t="shared" si="5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136"/>
      <c r="AQ30" s="136"/>
      <c r="AR30" s="136"/>
      <c r="AS30" s="221"/>
      <c r="AT30" s="219"/>
      <c r="AU30" s="135"/>
      <c r="AV30" s="135"/>
      <c r="AW30" s="135"/>
      <c r="AX30" s="67"/>
      <c r="AY30" s="71">
        <f t="shared" si="6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0</v>
      </c>
    </row>
    <row r="31" spans="2:60" s="31" customFormat="1" ht="27.75" customHeight="1" thickBot="1" x14ac:dyDescent="0.25">
      <c r="B31" s="311"/>
      <c r="C31" s="95"/>
      <c r="D31" s="96" t="s">
        <v>85</v>
      </c>
      <c r="E31" s="65" t="s">
        <v>50</v>
      </c>
      <c r="F31" s="66">
        <f>SUM(F33:F37)</f>
        <v>5</v>
      </c>
      <c r="G31" s="66">
        <f t="shared" ref="G31:U31" si="9">SUM(G33:G37)</f>
        <v>3</v>
      </c>
      <c r="H31" s="66">
        <f t="shared" si="9"/>
        <v>5</v>
      </c>
      <c r="I31" s="66">
        <f t="shared" si="9"/>
        <v>4</v>
      </c>
      <c r="J31" s="66">
        <f t="shared" si="9"/>
        <v>4</v>
      </c>
      <c r="K31" s="66">
        <f t="shared" si="9"/>
        <v>4</v>
      </c>
      <c r="L31" s="66">
        <f t="shared" si="9"/>
        <v>3</v>
      </c>
      <c r="M31" s="66">
        <f t="shared" si="9"/>
        <v>3</v>
      </c>
      <c r="N31" s="66">
        <f t="shared" si="9"/>
        <v>3</v>
      </c>
      <c r="O31" s="66">
        <f t="shared" si="9"/>
        <v>3</v>
      </c>
      <c r="P31" s="66">
        <f t="shared" si="9"/>
        <v>4</v>
      </c>
      <c r="Q31" s="66">
        <f t="shared" si="9"/>
        <v>2</v>
      </c>
      <c r="R31" s="66">
        <f t="shared" si="9"/>
        <v>2</v>
      </c>
      <c r="S31" s="66">
        <f t="shared" si="9"/>
        <v>2</v>
      </c>
      <c r="T31" s="66">
        <f t="shared" si="9"/>
        <v>2</v>
      </c>
      <c r="U31" s="66">
        <f t="shared" si="9"/>
        <v>4</v>
      </c>
      <c r="V31" s="66">
        <f>SUM(V33:V37)</f>
        <v>3</v>
      </c>
      <c r="W31" s="89"/>
      <c r="X31" s="68">
        <f>SUM(F31:V31)</f>
        <v>56</v>
      </c>
      <c r="Y31" s="90"/>
      <c r="Z31" s="65"/>
      <c r="AA31" s="66">
        <f>SUM(AA33:AA37)</f>
        <v>2</v>
      </c>
      <c r="AB31" s="66">
        <f t="shared" ref="AB31:AW31" si="10">SUM(AB33:AB37)</f>
        <v>1</v>
      </c>
      <c r="AC31" s="66">
        <f t="shared" si="10"/>
        <v>1</v>
      </c>
      <c r="AD31" s="66">
        <f t="shared" si="10"/>
        <v>1</v>
      </c>
      <c r="AE31" s="66">
        <f t="shared" si="10"/>
        <v>1</v>
      </c>
      <c r="AF31" s="66">
        <f t="shared" si="10"/>
        <v>1</v>
      </c>
      <c r="AG31" s="66">
        <f t="shared" si="10"/>
        <v>2</v>
      </c>
      <c r="AH31" s="66">
        <f t="shared" si="10"/>
        <v>1</v>
      </c>
      <c r="AI31" s="66">
        <f t="shared" si="10"/>
        <v>2</v>
      </c>
      <c r="AJ31" s="66">
        <f t="shared" si="10"/>
        <v>1</v>
      </c>
      <c r="AK31" s="66">
        <f t="shared" si="10"/>
        <v>1</v>
      </c>
      <c r="AL31" s="66">
        <f t="shared" si="10"/>
        <v>1</v>
      </c>
      <c r="AM31" s="66">
        <f t="shared" si="10"/>
        <v>1</v>
      </c>
      <c r="AN31" s="66">
        <f t="shared" si="10"/>
        <v>2</v>
      </c>
      <c r="AO31" s="66">
        <f t="shared" si="10"/>
        <v>2</v>
      </c>
      <c r="AP31" s="136">
        <f t="shared" si="10"/>
        <v>0</v>
      </c>
      <c r="AQ31" s="136">
        <f t="shared" si="10"/>
        <v>0</v>
      </c>
      <c r="AR31" s="136">
        <f t="shared" si="10"/>
        <v>0</v>
      </c>
      <c r="AS31" s="220">
        <f t="shared" si="10"/>
        <v>1</v>
      </c>
      <c r="AT31" s="147">
        <f t="shared" si="10"/>
        <v>1</v>
      </c>
      <c r="AU31" s="147">
        <f t="shared" si="10"/>
        <v>2</v>
      </c>
      <c r="AV31" s="147">
        <f t="shared" si="10"/>
        <v>1</v>
      </c>
      <c r="AW31" s="147">
        <f t="shared" si="10"/>
        <v>2</v>
      </c>
      <c r="AX31" s="89"/>
      <c r="AY31" s="71">
        <f>SUM(AA31:AW31)</f>
        <v>27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4"/>
        <v>83</v>
      </c>
    </row>
    <row r="32" spans="2:60" s="31" customFormat="1" ht="13.5" customHeight="1" thickBot="1" x14ac:dyDescent="0.25">
      <c r="B32" s="311"/>
      <c r="C32" s="312" t="s">
        <v>86</v>
      </c>
      <c r="D32" s="97" t="s">
        <v>87</v>
      </c>
      <c r="E32" s="75" t="s">
        <v>50</v>
      </c>
      <c r="F32" s="98">
        <f>SUM(F33:F35)</f>
        <v>3</v>
      </c>
      <c r="G32" s="98">
        <f t="shared" ref="G32:V32" si="11">SUM(G33:G35)</f>
        <v>2</v>
      </c>
      <c r="H32" s="98">
        <f t="shared" si="11"/>
        <v>3</v>
      </c>
      <c r="I32" s="98">
        <f t="shared" si="11"/>
        <v>3</v>
      </c>
      <c r="J32" s="98">
        <f t="shared" si="11"/>
        <v>3</v>
      </c>
      <c r="K32" s="98">
        <f t="shared" si="11"/>
        <v>3</v>
      </c>
      <c r="L32" s="98">
        <f t="shared" si="11"/>
        <v>2</v>
      </c>
      <c r="M32" s="98">
        <f t="shared" si="11"/>
        <v>2</v>
      </c>
      <c r="N32" s="98">
        <f t="shared" si="11"/>
        <v>2</v>
      </c>
      <c r="O32" s="98">
        <f t="shared" si="11"/>
        <v>2</v>
      </c>
      <c r="P32" s="98">
        <f t="shared" si="11"/>
        <v>3</v>
      </c>
      <c r="Q32" s="98">
        <f t="shared" si="11"/>
        <v>1</v>
      </c>
      <c r="R32" s="98">
        <f t="shared" si="11"/>
        <v>1</v>
      </c>
      <c r="S32" s="98">
        <f t="shared" si="11"/>
        <v>1</v>
      </c>
      <c r="T32" s="98">
        <f t="shared" si="11"/>
        <v>1</v>
      </c>
      <c r="U32" s="98">
        <f t="shared" si="11"/>
        <v>2</v>
      </c>
      <c r="V32" s="98">
        <f t="shared" si="11"/>
        <v>2</v>
      </c>
      <c r="W32" s="313" t="s">
        <v>55</v>
      </c>
      <c r="X32" s="68">
        <f>SUM(F32:V32)</f>
        <v>36</v>
      </c>
      <c r="Y32" s="69"/>
      <c r="Z32" s="80"/>
      <c r="AA32" s="98">
        <f>SUM(AA33:AA35)</f>
        <v>1</v>
      </c>
      <c r="AB32" s="98">
        <f t="shared" ref="AB32:AW32" si="12">SUM(AB33:AB35)</f>
        <v>0</v>
      </c>
      <c r="AC32" s="98">
        <f t="shared" si="12"/>
        <v>1</v>
      </c>
      <c r="AD32" s="98">
        <f t="shared" si="12"/>
        <v>0</v>
      </c>
      <c r="AE32" s="98">
        <f t="shared" si="12"/>
        <v>1</v>
      </c>
      <c r="AF32" s="98">
        <f t="shared" si="12"/>
        <v>0</v>
      </c>
      <c r="AG32" s="98">
        <f t="shared" si="12"/>
        <v>1</v>
      </c>
      <c r="AH32" s="98">
        <f t="shared" si="12"/>
        <v>0</v>
      </c>
      <c r="AI32" s="98">
        <f t="shared" si="12"/>
        <v>1</v>
      </c>
      <c r="AJ32" s="98">
        <f t="shared" si="12"/>
        <v>0</v>
      </c>
      <c r="AK32" s="98">
        <f t="shared" si="12"/>
        <v>1</v>
      </c>
      <c r="AL32" s="146">
        <f t="shared" si="12"/>
        <v>0</v>
      </c>
      <c r="AM32" s="146">
        <f t="shared" si="12"/>
        <v>1</v>
      </c>
      <c r="AN32" s="146">
        <f t="shared" si="12"/>
        <v>1</v>
      </c>
      <c r="AO32" s="146">
        <f t="shared" si="12"/>
        <v>1</v>
      </c>
      <c r="AP32" s="136"/>
      <c r="AQ32" s="136"/>
      <c r="AR32" s="136"/>
      <c r="AS32" s="240">
        <f t="shared" si="12"/>
        <v>1</v>
      </c>
      <c r="AT32" s="146">
        <f t="shared" si="12"/>
        <v>0</v>
      </c>
      <c r="AU32" s="146">
        <f t="shared" si="12"/>
        <v>1</v>
      </c>
      <c r="AV32" s="146">
        <f t="shared" si="12"/>
        <v>0</v>
      </c>
      <c r="AW32" s="146">
        <f t="shared" si="12"/>
        <v>1</v>
      </c>
      <c r="AX32" s="67"/>
      <c r="AY32" s="71">
        <f t="shared" si="6"/>
        <v>12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48</v>
      </c>
    </row>
    <row r="33" spans="2:61" s="31" customFormat="1" ht="13.5" customHeight="1" thickBot="1" x14ac:dyDescent="0.25">
      <c r="B33" s="311"/>
      <c r="C33" s="312"/>
      <c r="D33" s="99" t="s">
        <v>88</v>
      </c>
      <c r="E33" s="75" t="s">
        <v>50</v>
      </c>
      <c r="F33" s="76">
        <v>2</v>
      </c>
      <c r="G33" s="76">
        <v>1</v>
      </c>
      <c r="H33" s="76">
        <v>2</v>
      </c>
      <c r="I33" s="77">
        <v>2</v>
      </c>
      <c r="J33" s="77">
        <v>2</v>
      </c>
      <c r="K33" s="77">
        <v>2</v>
      </c>
      <c r="L33" s="77">
        <v>1</v>
      </c>
      <c r="M33" s="77">
        <v>1</v>
      </c>
      <c r="N33" s="77">
        <v>1</v>
      </c>
      <c r="O33" s="77">
        <v>1</v>
      </c>
      <c r="P33" s="77">
        <v>1</v>
      </c>
      <c r="Q33" s="77">
        <v>1</v>
      </c>
      <c r="R33" s="77">
        <v>1</v>
      </c>
      <c r="S33" s="77">
        <v>1</v>
      </c>
      <c r="T33" s="77">
        <v>1</v>
      </c>
      <c r="U33" s="77">
        <v>2</v>
      </c>
      <c r="V33" s="77">
        <v>2</v>
      </c>
      <c r="W33" s="313"/>
      <c r="X33" s="68">
        <f t="shared" si="5"/>
        <v>24</v>
      </c>
      <c r="Y33" s="69"/>
      <c r="Z33" s="80"/>
      <c r="AA33" s="77"/>
      <c r="AB33" s="77"/>
      <c r="AC33" s="77"/>
      <c r="AD33" s="77"/>
      <c r="AE33" s="77"/>
      <c r="AF33" s="77"/>
      <c r="AG33" s="77"/>
      <c r="AH33" s="77"/>
      <c r="AI33" s="35"/>
      <c r="AJ33" s="35"/>
      <c r="AK33" s="77"/>
      <c r="AL33" s="77"/>
      <c r="AM33" s="77"/>
      <c r="AN33" s="77"/>
      <c r="AO33" s="77"/>
      <c r="AP33" s="136"/>
      <c r="AQ33" s="136"/>
      <c r="AR33" s="136"/>
      <c r="AS33" s="221"/>
      <c r="AT33" s="219"/>
      <c r="AU33" s="135"/>
      <c r="AV33" s="135"/>
      <c r="AW33" s="135"/>
      <c r="AX33" s="300" t="s">
        <v>98</v>
      </c>
      <c r="AY33" s="71">
        <f t="shared" si="6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4"/>
        <v>24</v>
      </c>
    </row>
    <row r="34" spans="2:61" s="31" customFormat="1" ht="13.5" customHeight="1" thickBot="1" x14ac:dyDescent="0.25">
      <c r="B34" s="311"/>
      <c r="C34" s="312"/>
      <c r="D34" s="100" t="s">
        <v>89</v>
      </c>
      <c r="E34" s="75" t="s">
        <v>50</v>
      </c>
      <c r="F34" s="76">
        <v>1</v>
      </c>
      <c r="G34" s="77">
        <v>1</v>
      </c>
      <c r="H34" s="77">
        <v>1</v>
      </c>
      <c r="I34" s="77">
        <v>1</v>
      </c>
      <c r="J34" s="77">
        <v>1</v>
      </c>
      <c r="K34" s="77">
        <v>1</v>
      </c>
      <c r="L34" s="77">
        <v>1</v>
      </c>
      <c r="M34" s="77">
        <v>1</v>
      </c>
      <c r="N34" s="77">
        <v>1</v>
      </c>
      <c r="O34" s="77">
        <v>1</v>
      </c>
      <c r="P34" s="77">
        <v>2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313"/>
      <c r="X34" s="68">
        <f t="shared" si="5"/>
        <v>12</v>
      </c>
      <c r="Y34" s="69"/>
      <c r="Z34" s="80"/>
      <c r="AA34" s="77"/>
      <c r="AB34" s="77"/>
      <c r="AC34" s="77"/>
      <c r="AD34" s="77"/>
      <c r="AE34" s="77"/>
      <c r="AF34" s="77"/>
      <c r="AG34" s="77"/>
      <c r="AH34" s="77"/>
      <c r="AI34" s="35"/>
      <c r="AJ34" s="35"/>
      <c r="AK34" s="77"/>
      <c r="AL34" s="77"/>
      <c r="AM34" s="77"/>
      <c r="AN34" s="77"/>
      <c r="AO34" s="77"/>
      <c r="AP34" s="136"/>
      <c r="AQ34" s="136"/>
      <c r="AR34" s="136"/>
      <c r="AS34" s="221"/>
      <c r="AT34" s="219"/>
      <c r="AU34" s="135"/>
      <c r="AV34" s="135"/>
      <c r="AW34" s="135"/>
      <c r="AX34" s="301"/>
      <c r="AY34" s="71">
        <f t="shared" si="6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12</v>
      </c>
    </row>
    <row r="35" spans="2:61" s="31" customFormat="1" ht="15.75" customHeight="1" thickBot="1" x14ac:dyDescent="0.25">
      <c r="B35" s="311"/>
      <c r="C35" s="312"/>
      <c r="D35" s="101" t="s">
        <v>90</v>
      </c>
      <c r="E35" s="75" t="s">
        <v>50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313"/>
      <c r="X35" s="68">
        <f t="shared" si="5"/>
        <v>0</v>
      </c>
      <c r="Y35" s="69"/>
      <c r="Z35" s="80"/>
      <c r="AA35" s="77">
        <v>1</v>
      </c>
      <c r="AB35" s="77">
        <v>0</v>
      </c>
      <c r="AC35" s="77">
        <v>1</v>
      </c>
      <c r="AD35" s="77">
        <v>0</v>
      </c>
      <c r="AE35" s="77">
        <v>1</v>
      </c>
      <c r="AF35" s="77">
        <v>0</v>
      </c>
      <c r="AG35" s="77">
        <v>1</v>
      </c>
      <c r="AH35" s="77">
        <v>0</v>
      </c>
      <c r="AI35" s="35">
        <v>1</v>
      </c>
      <c r="AJ35" s="35">
        <v>0</v>
      </c>
      <c r="AK35" s="77">
        <v>1</v>
      </c>
      <c r="AL35" s="77">
        <v>0</v>
      </c>
      <c r="AM35" s="77">
        <v>1</v>
      </c>
      <c r="AN35" s="77">
        <v>1</v>
      </c>
      <c r="AO35" s="77">
        <v>1</v>
      </c>
      <c r="AP35" s="136"/>
      <c r="AQ35" s="136"/>
      <c r="AR35" s="136"/>
      <c r="AS35" s="221">
        <v>1</v>
      </c>
      <c r="AT35" s="219">
        <v>0</v>
      </c>
      <c r="AU35" s="135">
        <v>1</v>
      </c>
      <c r="AV35" s="135">
        <v>0</v>
      </c>
      <c r="AW35" s="135">
        <v>1</v>
      </c>
      <c r="AX35" s="302"/>
      <c r="AY35" s="71">
        <f t="shared" ref="AY35" si="13">SUM(AA35:AW35)</f>
        <v>12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12</v>
      </c>
    </row>
    <row r="36" spans="2:61" s="31" customFormat="1" ht="23.25" customHeight="1" thickBot="1" x14ac:dyDescent="0.25">
      <c r="B36" s="311"/>
      <c r="C36" s="82" t="s">
        <v>91</v>
      </c>
      <c r="D36" s="99" t="s">
        <v>92</v>
      </c>
      <c r="E36" s="75" t="s">
        <v>50</v>
      </c>
      <c r="F36" s="76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55"/>
      <c r="X36" s="68">
        <f t="shared" si="5"/>
        <v>0</v>
      </c>
      <c r="Y36" s="69"/>
      <c r="Z36" s="80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136"/>
      <c r="AQ36" s="136"/>
      <c r="AR36" s="136"/>
      <c r="AS36" s="221"/>
      <c r="AT36" s="219"/>
      <c r="AU36" s="135"/>
      <c r="AV36" s="135"/>
      <c r="AW36" s="135"/>
      <c r="AX36" s="67"/>
      <c r="AY36" s="71">
        <f t="shared" si="6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0</v>
      </c>
    </row>
    <row r="37" spans="2:61" s="31" customFormat="1" ht="23.25" customHeight="1" thickBot="1" x14ac:dyDescent="0.25">
      <c r="B37" s="311"/>
      <c r="C37" s="82" t="s">
        <v>93</v>
      </c>
      <c r="D37" s="94" t="s">
        <v>94</v>
      </c>
      <c r="E37" s="75" t="s">
        <v>50</v>
      </c>
      <c r="F37" s="76">
        <v>2</v>
      </c>
      <c r="G37" s="77">
        <v>1</v>
      </c>
      <c r="H37" s="77">
        <v>2</v>
      </c>
      <c r="I37" s="77">
        <v>1</v>
      </c>
      <c r="J37" s="77">
        <v>1</v>
      </c>
      <c r="K37" s="77">
        <v>1</v>
      </c>
      <c r="L37" s="77">
        <v>1</v>
      </c>
      <c r="M37" s="77">
        <v>1</v>
      </c>
      <c r="N37" s="77">
        <v>1</v>
      </c>
      <c r="O37" s="77">
        <v>1</v>
      </c>
      <c r="P37" s="77">
        <v>1</v>
      </c>
      <c r="Q37" s="77">
        <v>1</v>
      </c>
      <c r="R37" s="77">
        <v>1</v>
      </c>
      <c r="S37" s="77">
        <v>1</v>
      </c>
      <c r="T37" s="77">
        <v>1</v>
      </c>
      <c r="U37" s="77">
        <v>2</v>
      </c>
      <c r="V37" s="77">
        <v>1</v>
      </c>
      <c r="W37" s="55" t="s">
        <v>55</v>
      </c>
      <c r="X37" s="68">
        <f t="shared" si="5"/>
        <v>20</v>
      </c>
      <c r="Y37" s="69"/>
      <c r="Z37" s="80"/>
      <c r="AA37" s="77">
        <v>1</v>
      </c>
      <c r="AB37" s="77">
        <v>1</v>
      </c>
      <c r="AC37" s="77">
        <v>0</v>
      </c>
      <c r="AD37" s="77">
        <v>1</v>
      </c>
      <c r="AE37" s="77">
        <v>0</v>
      </c>
      <c r="AF37" s="77">
        <v>1</v>
      </c>
      <c r="AG37" s="77">
        <v>1</v>
      </c>
      <c r="AH37" s="77">
        <v>1</v>
      </c>
      <c r="AI37" s="77">
        <v>1</v>
      </c>
      <c r="AJ37" s="77">
        <v>1</v>
      </c>
      <c r="AK37" s="77">
        <v>0</v>
      </c>
      <c r="AL37" s="77">
        <v>1</v>
      </c>
      <c r="AM37" s="77">
        <v>0</v>
      </c>
      <c r="AN37" s="77">
        <v>1</v>
      </c>
      <c r="AO37" s="77">
        <v>1</v>
      </c>
      <c r="AP37" s="136"/>
      <c r="AQ37" s="136"/>
      <c r="AR37" s="136"/>
      <c r="AS37" s="221">
        <v>0</v>
      </c>
      <c r="AT37" s="219">
        <v>1</v>
      </c>
      <c r="AU37" s="135">
        <v>1</v>
      </c>
      <c r="AV37" s="135">
        <v>1</v>
      </c>
      <c r="AW37" s="135">
        <v>1</v>
      </c>
      <c r="AX37" s="67" t="s">
        <v>56</v>
      </c>
      <c r="AY37" s="71">
        <f t="shared" si="6"/>
        <v>15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35</v>
      </c>
    </row>
    <row r="38" spans="2:61" s="31" customFormat="1" ht="41.25" thickBot="1" x14ac:dyDescent="0.25">
      <c r="B38" s="311"/>
      <c r="C38" s="102" t="s">
        <v>95</v>
      </c>
      <c r="D38" s="103" t="s">
        <v>96</v>
      </c>
      <c r="E38" s="65" t="s">
        <v>50</v>
      </c>
      <c r="F38" s="66">
        <f>SUM(F39:F40)</f>
        <v>4</v>
      </c>
      <c r="G38" s="66">
        <f t="shared" ref="G38:V38" si="14">SUM(G39:G40)</f>
        <v>4</v>
      </c>
      <c r="H38" s="66">
        <f t="shared" si="14"/>
        <v>4</v>
      </c>
      <c r="I38" s="66">
        <f t="shared" si="14"/>
        <v>5</v>
      </c>
      <c r="J38" s="66">
        <f t="shared" si="14"/>
        <v>5</v>
      </c>
      <c r="K38" s="66">
        <f t="shared" si="14"/>
        <v>4</v>
      </c>
      <c r="L38" s="66">
        <f t="shared" si="14"/>
        <v>3</v>
      </c>
      <c r="M38" s="66">
        <f t="shared" si="14"/>
        <v>3</v>
      </c>
      <c r="N38" s="66">
        <f t="shared" si="14"/>
        <v>2</v>
      </c>
      <c r="O38" s="66">
        <f t="shared" si="14"/>
        <v>3</v>
      </c>
      <c r="P38" s="66">
        <f t="shared" si="14"/>
        <v>4</v>
      </c>
      <c r="Q38" s="66">
        <f t="shared" si="14"/>
        <v>4</v>
      </c>
      <c r="R38" s="66">
        <f t="shared" si="14"/>
        <v>5</v>
      </c>
      <c r="S38" s="66">
        <f t="shared" si="14"/>
        <v>4</v>
      </c>
      <c r="T38" s="66">
        <f t="shared" si="14"/>
        <v>4</v>
      </c>
      <c r="U38" s="66">
        <f t="shared" si="14"/>
        <v>4</v>
      </c>
      <c r="V38" s="66">
        <f t="shared" si="14"/>
        <v>4</v>
      </c>
      <c r="W38" s="67"/>
      <c r="X38" s="68">
        <f>SUM(F38:V38)</f>
        <v>66</v>
      </c>
      <c r="Y38" s="69"/>
      <c r="Z38" s="80"/>
      <c r="AA38" s="66">
        <f>SUM(AA39:AA40)</f>
        <v>3</v>
      </c>
      <c r="AB38" s="66">
        <f t="shared" ref="AB38:AR38" si="15">SUM(AB39:AB40)</f>
        <v>3</v>
      </c>
      <c r="AC38" s="66">
        <f t="shared" si="15"/>
        <v>3</v>
      </c>
      <c r="AD38" s="66">
        <f t="shared" si="15"/>
        <v>2</v>
      </c>
      <c r="AE38" s="66">
        <f t="shared" si="15"/>
        <v>3</v>
      </c>
      <c r="AF38" s="66">
        <f t="shared" si="15"/>
        <v>3</v>
      </c>
      <c r="AG38" s="66">
        <f t="shared" si="15"/>
        <v>3</v>
      </c>
      <c r="AH38" s="66">
        <f t="shared" si="15"/>
        <v>3</v>
      </c>
      <c r="AI38" s="66">
        <f t="shared" si="15"/>
        <v>3</v>
      </c>
      <c r="AJ38" s="66">
        <f t="shared" si="15"/>
        <v>3</v>
      </c>
      <c r="AK38" s="66">
        <f t="shared" si="15"/>
        <v>2</v>
      </c>
      <c r="AL38" s="66">
        <f t="shared" si="15"/>
        <v>3</v>
      </c>
      <c r="AM38" s="66">
        <f t="shared" si="15"/>
        <v>5</v>
      </c>
      <c r="AN38" s="66">
        <f t="shared" si="15"/>
        <v>5</v>
      </c>
      <c r="AO38" s="66">
        <f t="shared" si="15"/>
        <v>5</v>
      </c>
      <c r="AP38" s="136">
        <f t="shared" si="15"/>
        <v>0</v>
      </c>
      <c r="AQ38" s="136">
        <f t="shared" si="15"/>
        <v>0</v>
      </c>
      <c r="AR38" s="136">
        <f t="shared" si="15"/>
        <v>0</v>
      </c>
      <c r="AS38" s="241">
        <f>SUM(AS39:AS40)</f>
        <v>5</v>
      </c>
      <c r="AT38" s="241">
        <f>SUM(AT39:AT40)</f>
        <v>5</v>
      </c>
      <c r="AU38" s="241">
        <f t="shared" ref="AU38:AW38" si="16">SUM(AU39:AU40)</f>
        <v>5</v>
      </c>
      <c r="AV38" s="241">
        <f t="shared" si="16"/>
        <v>5</v>
      </c>
      <c r="AW38" s="241">
        <f t="shared" si="16"/>
        <v>5</v>
      </c>
      <c r="AX38" s="67"/>
      <c r="AY38" s="71">
        <f t="shared" si="6"/>
        <v>74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140</v>
      </c>
    </row>
    <row r="39" spans="2:61" s="31" customFormat="1" ht="28.5" customHeight="1" thickBot="1" x14ac:dyDescent="0.25">
      <c r="B39" s="311"/>
      <c r="C39" s="234" t="s">
        <v>97</v>
      </c>
      <c r="D39" s="233" t="s">
        <v>246</v>
      </c>
      <c r="E39" s="216" t="s">
        <v>50</v>
      </c>
      <c r="F39" s="217">
        <v>2</v>
      </c>
      <c r="G39" s="217">
        <v>2</v>
      </c>
      <c r="H39" s="217">
        <v>2</v>
      </c>
      <c r="I39" s="217">
        <v>2</v>
      </c>
      <c r="J39" s="217">
        <v>2</v>
      </c>
      <c r="K39" s="217">
        <v>2</v>
      </c>
      <c r="L39" s="217">
        <v>2</v>
      </c>
      <c r="M39" s="217">
        <v>2</v>
      </c>
      <c r="N39" s="217">
        <v>1</v>
      </c>
      <c r="O39" s="217">
        <v>1</v>
      </c>
      <c r="P39" s="217">
        <v>2</v>
      </c>
      <c r="Q39" s="217">
        <v>2</v>
      </c>
      <c r="R39" s="217">
        <v>2</v>
      </c>
      <c r="S39" s="217">
        <v>2</v>
      </c>
      <c r="T39" s="217">
        <v>2</v>
      </c>
      <c r="U39" s="217">
        <v>2</v>
      </c>
      <c r="V39" s="217">
        <v>2</v>
      </c>
      <c r="W39" s="67" t="s">
        <v>56</v>
      </c>
      <c r="X39" s="68">
        <f>SUM(F39:V39)</f>
        <v>32</v>
      </c>
      <c r="Y39" s="69"/>
      <c r="Z39" s="80"/>
      <c r="AA39" s="76">
        <v>1</v>
      </c>
      <c r="AB39" s="77">
        <v>1</v>
      </c>
      <c r="AC39" s="77">
        <v>2</v>
      </c>
      <c r="AD39" s="144">
        <v>1</v>
      </c>
      <c r="AE39" s="162">
        <v>2</v>
      </c>
      <c r="AF39" s="145">
        <v>2</v>
      </c>
      <c r="AG39" s="162">
        <v>2</v>
      </c>
      <c r="AH39" s="76">
        <v>2</v>
      </c>
      <c r="AI39" s="77">
        <v>2</v>
      </c>
      <c r="AJ39" s="77">
        <v>2</v>
      </c>
      <c r="AK39" s="77">
        <v>1</v>
      </c>
      <c r="AL39" s="77">
        <v>2</v>
      </c>
      <c r="AM39" s="77">
        <v>3</v>
      </c>
      <c r="AN39" s="77">
        <v>3</v>
      </c>
      <c r="AO39" s="77">
        <v>3</v>
      </c>
      <c r="AP39" s="136"/>
      <c r="AQ39" s="136"/>
      <c r="AR39" s="136"/>
      <c r="AS39" s="243">
        <v>3</v>
      </c>
      <c r="AT39" s="243">
        <v>3</v>
      </c>
      <c r="AU39" s="135">
        <v>3</v>
      </c>
      <c r="AV39" s="135">
        <v>3</v>
      </c>
      <c r="AW39" s="135">
        <v>3</v>
      </c>
      <c r="AX39" s="67" t="s">
        <v>101</v>
      </c>
      <c r="AY39" s="71">
        <f t="shared" si="6"/>
        <v>44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4"/>
        <v>76</v>
      </c>
    </row>
    <row r="40" spans="2:61" s="31" customFormat="1" ht="26.25" customHeight="1" thickBot="1" x14ac:dyDescent="0.25">
      <c r="B40" s="311"/>
      <c r="C40" s="104" t="s">
        <v>272</v>
      </c>
      <c r="D40" s="94" t="s">
        <v>247</v>
      </c>
      <c r="E40" s="75" t="s">
        <v>50</v>
      </c>
      <c r="F40" s="76">
        <v>2</v>
      </c>
      <c r="G40" s="76">
        <v>2</v>
      </c>
      <c r="H40" s="76">
        <v>2</v>
      </c>
      <c r="I40" s="76">
        <v>3</v>
      </c>
      <c r="J40" s="76">
        <v>3</v>
      </c>
      <c r="K40" s="76">
        <v>2</v>
      </c>
      <c r="L40" s="76">
        <v>1</v>
      </c>
      <c r="M40" s="76">
        <v>1</v>
      </c>
      <c r="N40" s="76">
        <v>1</v>
      </c>
      <c r="O40" s="76">
        <v>2</v>
      </c>
      <c r="P40" s="76">
        <v>2</v>
      </c>
      <c r="Q40" s="76">
        <v>2</v>
      </c>
      <c r="R40" s="76">
        <v>3</v>
      </c>
      <c r="S40" s="76">
        <v>2</v>
      </c>
      <c r="T40" s="76">
        <v>2</v>
      </c>
      <c r="U40" s="76">
        <v>2</v>
      </c>
      <c r="V40" s="76">
        <v>2</v>
      </c>
      <c r="W40" s="67" t="s">
        <v>55</v>
      </c>
      <c r="X40" s="68">
        <f>SUM(F40:V40)</f>
        <v>34</v>
      </c>
      <c r="Y40" s="69"/>
      <c r="Z40" s="80"/>
      <c r="AA40" s="77">
        <v>2</v>
      </c>
      <c r="AB40" s="77">
        <v>2</v>
      </c>
      <c r="AC40" s="77">
        <v>1</v>
      </c>
      <c r="AD40" s="77">
        <v>1</v>
      </c>
      <c r="AE40" s="77">
        <v>1</v>
      </c>
      <c r="AF40" s="77">
        <v>1</v>
      </c>
      <c r="AG40" s="77">
        <v>1</v>
      </c>
      <c r="AH40" s="77">
        <v>1</v>
      </c>
      <c r="AI40" s="77">
        <v>1</v>
      </c>
      <c r="AJ40" s="77">
        <v>1</v>
      </c>
      <c r="AK40" s="77">
        <v>1</v>
      </c>
      <c r="AL40" s="77">
        <v>1</v>
      </c>
      <c r="AM40" s="77">
        <v>2</v>
      </c>
      <c r="AN40" s="77">
        <v>2</v>
      </c>
      <c r="AO40" s="77">
        <v>2</v>
      </c>
      <c r="AP40" s="136"/>
      <c r="AQ40" s="136"/>
      <c r="AR40" s="136"/>
      <c r="AS40" s="227">
        <v>2</v>
      </c>
      <c r="AT40" s="226">
        <v>2</v>
      </c>
      <c r="AU40" s="165">
        <v>2</v>
      </c>
      <c r="AV40" s="135">
        <v>2</v>
      </c>
      <c r="AW40" s="135">
        <v>2</v>
      </c>
      <c r="AX40" s="67" t="s">
        <v>56</v>
      </c>
      <c r="AY40" s="71">
        <f t="shared" si="6"/>
        <v>30</v>
      </c>
      <c r="AZ40" s="69"/>
      <c r="BA40" s="69"/>
      <c r="BB40" s="69"/>
      <c r="BC40" s="69"/>
      <c r="BD40" s="69"/>
      <c r="BE40" s="69"/>
      <c r="BF40" s="69"/>
      <c r="BG40" s="72"/>
      <c r="BH40" s="61">
        <f t="shared" si="4"/>
        <v>64</v>
      </c>
    </row>
    <row r="41" spans="2:61" s="31" customFormat="1" ht="24" customHeight="1" thickBot="1" x14ac:dyDescent="0.25">
      <c r="B41" s="311"/>
      <c r="C41" s="106" t="s">
        <v>99</v>
      </c>
      <c r="D41" s="193" t="s">
        <v>100</v>
      </c>
      <c r="E41" s="55" t="s">
        <v>50</v>
      </c>
      <c r="F41" s="54">
        <f t="shared" ref="F41:V41" si="17">SUM(F42:F44)</f>
        <v>1</v>
      </c>
      <c r="G41" s="54">
        <f t="shared" si="17"/>
        <v>1</v>
      </c>
      <c r="H41" s="54">
        <f t="shared" si="17"/>
        <v>1</v>
      </c>
      <c r="I41" s="54">
        <f t="shared" si="17"/>
        <v>1</v>
      </c>
      <c r="J41" s="54">
        <f t="shared" si="17"/>
        <v>1</v>
      </c>
      <c r="K41" s="54">
        <f t="shared" si="17"/>
        <v>7</v>
      </c>
      <c r="L41" s="54">
        <f t="shared" si="17"/>
        <v>7</v>
      </c>
      <c r="M41" s="54">
        <f t="shared" si="17"/>
        <v>7</v>
      </c>
      <c r="N41" s="54">
        <f t="shared" si="17"/>
        <v>7</v>
      </c>
      <c r="O41" s="54">
        <f t="shared" si="17"/>
        <v>7</v>
      </c>
      <c r="P41" s="54">
        <f t="shared" si="17"/>
        <v>7</v>
      </c>
      <c r="Q41" s="54">
        <f t="shared" si="17"/>
        <v>7</v>
      </c>
      <c r="R41" s="54">
        <f t="shared" si="17"/>
        <v>7</v>
      </c>
      <c r="S41" s="54">
        <f t="shared" si="17"/>
        <v>7</v>
      </c>
      <c r="T41" s="54">
        <f t="shared" si="17"/>
        <v>7</v>
      </c>
      <c r="U41" s="54">
        <f t="shared" si="17"/>
        <v>7</v>
      </c>
      <c r="V41" s="54">
        <f t="shared" si="17"/>
        <v>7</v>
      </c>
      <c r="W41" s="67"/>
      <c r="X41" s="68">
        <f t="shared" si="5"/>
        <v>89</v>
      </c>
      <c r="Y41" s="69"/>
      <c r="Z41" s="80"/>
      <c r="AA41" s="54">
        <f>SUM(AA42:AA44)</f>
        <v>10</v>
      </c>
      <c r="AB41" s="54">
        <f t="shared" ref="AB41:AW41" si="18">SUM(AB42:AB44)</f>
        <v>10</v>
      </c>
      <c r="AC41" s="54">
        <f t="shared" si="18"/>
        <v>10</v>
      </c>
      <c r="AD41" s="54">
        <f t="shared" si="18"/>
        <v>10</v>
      </c>
      <c r="AE41" s="54">
        <f t="shared" si="18"/>
        <v>10</v>
      </c>
      <c r="AF41" s="54">
        <f t="shared" si="18"/>
        <v>10</v>
      </c>
      <c r="AG41" s="54">
        <f t="shared" si="18"/>
        <v>10</v>
      </c>
      <c r="AH41" s="54">
        <f t="shared" si="18"/>
        <v>10</v>
      </c>
      <c r="AI41" s="54">
        <f t="shared" si="18"/>
        <v>10</v>
      </c>
      <c r="AJ41" s="54">
        <f t="shared" si="18"/>
        <v>10</v>
      </c>
      <c r="AK41" s="54">
        <f t="shared" si="18"/>
        <v>11</v>
      </c>
      <c r="AL41" s="54">
        <f t="shared" si="18"/>
        <v>11</v>
      </c>
      <c r="AM41" s="54">
        <f t="shared" si="18"/>
        <v>6</v>
      </c>
      <c r="AN41" s="54">
        <f t="shared" si="18"/>
        <v>6</v>
      </c>
      <c r="AO41" s="54">
        <f t="shared" si="18"/>
        <v>6</v>
      </c>
      <c r="AP41" s="136">
        <f t="shared" si="18"/>
        <v>36</v>
      </c>
      <c r="AQ41" s="136">
        <f t="shared" si="18"/>
        <v>36</v>
      </c>
      <c r="AR41" s="136">
        <f t="shared" si="18"/>
        <v>36</v>
      </c>
      <c r="AS41" s="198">
        <f t="shared" si="18"/>
        <v>6</v>
      </c>
      <c r="AT41" s="198">
        <f t="shared" si="18"/>
        <v>6</v>
      </c>
      <c r="AU41" s="198">
        <f t="shared" si="18"/>
        <v>6</v>
      </c>
      <c r="AV41" s="198">
        <f t="shared" si="18"/>
        <v>6</v>
      </c>
      <c r="AW41" s="198">
        <f t="shared" si="18"/>
        <v>6</v>
      </c>
      <c r="AX41" s="67"/>
      <c r="AY41" s="71">
        <f t="shared" si="6"/>
        <v>278</v>
      </c>
      <c r="AZ41" s="105"/>
      <c r="BA41" s="69"/>
      <c r="BB41" s="69"/>
      <c r="BC41" s="69"/>
      <c r="BD41" s="69"/>
      <c r="BE41" s="69"/>
      <c r="BF41" s="69"/>
      <c r="BG41" s="72"/>
      <c r="BH41" s="61">
        <f t="shared" si="4"/>
        <v>367</v>
      </c>
    </row>
    <row r="42" spans="2:61" s="31" customFormat="1" ht="29.25" customHeight="1" thickBot="1" x14ac:dyDescent="0.25">
      <c r="B42" s="311"/>
      <c r="C42" s="235" t="s">
        <v>249</v>
      </c>
      <c r="D42" s="239" t="s">
        <v>248</v>
      </c>
      <c r="E42" s="176" t="s">
        <v>50</v>
      </c>
      <c r="F42" s="150">
        <v>1</v>
      </c>
      <c r="G42" s="150">
        <v>1</v>
      </c>
      <c r="H42" s="150">
        <v>1</v>
      </c>
      <c r="I42" s="150">
        <v>1</v>
      </c>
      <c r="J42" s="150">
        <v>1</v>
      </c>
      <c r="K42" s="150">
        <v>1</v>
      </c>
      <c r="L42" s="150">
        <v>1</v>
      </c>
      <c r="M42" s="150">
        <v>1</v>
      </c>
      <c r="N42" s="150">
        <v>1</v>
      </c>
      <c r="O42" s="150">
        <v>1</v>
      </c>
      <c r="P42" s="150">
        <v>1</v>
      </c>
      <c r="Q42" s="150">
        <v>1</v>
      </c>
      <c r="R42" s="150">
        <v>1</v>
      </c>
      <c r="S42" s="150">
        <v>1</v>
      </c>
      <c r="T42" s="150">
        <v>1</v>
      </c>
      <c r="U42" s="150">
        <v>1</v>
      </c>
      <c r="V42" s="150">
        <v>1</v>
      </c>
      <c r="W42" s="67" t="s">
        <v>55</v>
      </c>
      <c r="X42" s="68">
        <f t="shared" si="5"/>
        <v>17</v>
      </c>
      <c r="Y42" s="69"/>
      <c r="Z42" s="80"/>
      <c r="AA42" s="150">
        <v>4</v>
      </c>
      <c r="AB42" s="150">
        <v>4</v>
      </c>
      <c r="AC42" s="150">
        <v>4</v>
      </c>
      <c r="AD42" s="150">
        <v>4</v>
      </c>
      <c r="AE42" s="150">
        <v>4</v>
      </c>
      <c r="AF42" s="150">
        <v>4</v>
      </c>
      <c r="AG42" s="150">
        <v>4</v>
      </c>
      <c r="AH42" s="150">
        <v>4</v>
      </c>
      <c r="AI42" s="150">
        <v>4</v>
      </c>
      <c r="AJ42" s="150">
        <v>4</v>
      </c>
      <c r="AK42" s="150">
        <v>5</v>
      </c>
      <c r="AL42" s="150">
        <v>5</v>
      </c>
      <c r="AM42" s="150">
        <v>6</v>
      </c>
      <c r="AN42" s="150">
        <v>6</v>
      </c>
      <c r="AO42" s="150">
        <v>6</v>
      </c>
      <c r="AP42" s="136"/>
      <c r="AQ42" s="136"/>
      <c r="AR42" s="136"/>
      <c r="AS42" s="218">
        <v>6</v>
      </c>
      <c r="AT42" s="219">
        <v>6</v>
      </c>
      <c r="AU42" s="135">
        <v>6</v>
      </c>
      <c r="AV42" s="135">
        <v>6</v>
      </c>
      <c r="AW42" s="135">
        <v>6</v>
      </c>
      <c r="AX42" s="67" t="s">
        <v>55</v>
      </c>
      <c r="AY42" s="71">
        <f t="shared" si="6"/>
        <v>98</v>
      </c>
      <c r="AZ42" s="69"/>
      <c r="BA42" s="69"/>
      <c r="BB42" s="69"/>
      <c r="BC42" s="69"/>
      <c r="BD42" s="69"/>
      <c r="BE42" s="69"/>
      <c r="BF42" s="69"/>
      <c r="BG42" s="72"/>
      <c r="BH42" s="61">
        <f t="shared" si="4"/>
        <v>115</v>
      </c>
    </row>
    <row r="43" spans="2:61" s="31" customFormat="1" ht="38.25" customHeight="1" thickBot="1" x14ac:dyDescent="0.25">
      <c r="B43" s="311"/>
      <c r="C43" s="236" t="s">
        <v>273</v>
      </c>
      <c r="D43" s="239" t="s">
        <v>250</v>
      </c>
      <c r="E43" s="177" t="s">
        <v>50</v>
      </c>
      <c r="F43" s="136"/>
      <c r="G43" s="136"/>
      <c r="H43" s="136"/>
      <c r="I43" s="136"/>
      <c r="J43" s="136"/>
      <c r="K43" s="136">
        <v>6</v>
      </c>
      <c r="L43" s="136">
        <v>6</v>
      </c>
      <c r="M43" s="136">
        <v>6</v>
      </c>
      <c r="N43" s="136">
        <v>6</v>
      </c>
      <c r="O43" s="136">
        <v>6</v>
      </c>
      <c r="P43" s="136">
        <v>6</v>
      </c>
      <c r="Q43" s="136">
        <v>6</v>
      </c>
      <c r="R43" s="136">
        <v>6</v>
      </c>
      <c r="S43" s="136">
        <v>6</v>
      </c>
      <c r="T43" s="136">
        <v>6</v>
      </c>
      <c r="U43" s="136">
        <v>6</v>
      </c>
      <c r="V43" s="136">
        <v>6</v>
      </c>
      <c r="W43" s="67" t="s">
        <v>55</v>
      </c>
      <c r="X43" s="68">
        <f t="shared" si="5"/>
        <v>72</v>
      </c>
      <c r="Y43" s="69"/>
      <c r="Z43" s="72"/>
      <c r="AA43" s="136">
        <v>6</v>
      </c>
      <c r="AB43" s="136">
        <v>6</v>
      </c>
      <c r="AC43" s="136">
        <v>6</v>
      </c>
      <c r="AD43" s="136">
        <v>6</v>
      </c>
      <c r="AE43" s="136">
        <v>6</v>
      </c>
      <c r="AF43" s="136">
        <v>6</v>
      </c>
      <c r="AG43" s="136">
        <v>6</v>
      </c>
      <c r="AH43" s="136">
        <v>6</v>
      </c>
      <c r="AI43" s="136">
        <v>6</v>
      </c>
      <c r="AJ43" s="136">
        <v>6</v>
      </c>
      <c r="AK43" s="136">
        <v>6</v>
      </c>
      <c r="AL43" s="136">
        <v>6</v>
      </c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67" t="s">
        <v>55</v>
      </c>
      <c r="AY43" s="71">
        <f>SUM(AA43:AW43)</f>
        <v>72</v>
      </c>
      <c r="AZ43" s="69"/>
      <c r="BA43" s="69"/>
      <c r="BB43" s="69"/>
      <c r="BC43" s="69"/>
      <c r="BD43" s="69"/>
      <c r="BE43" s="69"/>
      <c r="BF43" s="69"/>
      <c r="BG43" s="72"/>
      <c r="BH43" s="61">
        <f t="shared" si="4"/>
        <v>144</v>
      </c>
    </row>
    <row r="44" spans="2:61" s="31" customFormat="1" ht="29.25" customHeight="1" thickBot="1" x14ac:dyDescent="0.25">
      <c r="B44" s="311"/>
      <c r="C44" s="237" t="s">
        <v>264</v>
      </c>
      <c r="D44" s="239" t="s">
        <v>250</v>
      </c>
      <c r="E44" s="238" t="s">
        <v>50</v>
      </c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67"/>
      <c r="X44" s="68">
        <f t="shared" si="5"/>
        <v>0</v>
      </c>
      <c r="Y44" s="69"/>
      <c r="Z44" s="108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>
        <v>36</v>
      </c>
      <c r="AQ44" s="159">
        <v>36</v>
      </c>
      <c r="AR44" s="159">
        <v>36</v>
      </c>
      <c r="AS44" s="167"/>
      <c r="AT44" s="136"/>
      <c r="AU44" s="136"/>
      <c r="AV44" s="168"/>
      <c r="AW44" s="168"/>
      <c r="AX44" s="67" t="s">
        <v>55</v>
      </c>
      <c r="AY44" s="71">
        <f t="shared" si="6"/>
        <v>108</v>
      </c>
      <c r="AZ44" s="69"/>
      <c r="BA44" s="69"/>
      <c r="BB44" s="69"/>
      <c r="BC44" s="69"/>
      <c r="BD44" s="69"/>
      <c r="BE44" s="69"/>
      <c r="BF44" s="69"/>
      <c r="BG44" s="72"/>
      <c r="BH44" s="61">
        <f t="shared" si="4"/>
        <v>108</v>
      </c>
    </row>
    <row r="45" spans="2:61" s="31" customFormat="1" ht="16.5" customHeight="1" x14ac:dyDescent="0.2">
      <c r="B45" s="303" t="s">
        <v>102</v>
      </c>
      <c r="C45" s="304"/>
      <c r="D45" s="304"/>
      <c r="E45" s="304"/>
      <c r="F45" s="114">
        <f t="shared" ref="F45:V45" si="19">SUM(F13,F38,F41)</f>
        <v>36</v>
      </c>
      <c r="G45" s="114">
        <f t="shared" si="19"/>
        <v>36</v>
      </c>
      <c r="H45" s="114">
        <f t="shared" si="19"/>
        <v>36</v>
      </c>
      <c r="I45" s="114">
        <f t="shared" si="19"/>
        <v>36</v>
      </c>
      <c r="J45" s="114">
        <f t="shared" si="19"/>
        <v>36</v>
      </c>
      <c r="K45" s="114">
        <f t="shared" si="19"/>
        <v>36</v>
      </c>
      <c r="L45" s="114">
        <f t="shared" si="19"/>
        <v>36</v>
      </c>
      <c r="M45" s="114">
        <f t="shared" si="19"/>
        <v>36</v>
      </c>
      <c r="N45" s="114">
        <f t="shared" si="19"/>
        <v>36</v>
      </c>
      <c r="O45" s="114">
        <f t="shared" si="19"/>
        <v>36</v>
      </c>
      <c r="P45" s="114">
        <f t="shared" si="19"/>
        <v>36</v>
      </c>
      <c r="Q45" s="114">
        <f t="shared" si="19"/>
        <v>36</v>
      </c>
      <c r="R45" s="114">
        <f t="shared" si="19"/>
        <v>36</v>
      </c>
      <c r="S45" s="114">
        <f t="shared" si="19"/>
        <v>36</v>
      </c>
      <c r="T45" s="114">
        <f t="shared" si="19"/>
        <v>36</v>
      </c>
      <c r="U45" s="114">
        <f t="shared" si="19"/>
        <v>36</v>
      </c>
      <c r="V45" s="114">
        <f t="shared" si="19"/>
        <v>36</v>
      </c>
      <c r="W45" s="111"/>
      <c r="X45" s="68">
        <f>SUM(F45:V45)</f>
        <v>612</v>
      </c>
      <c r="Y45" s="112"/>
      <c r="Z45" s="113"/>
      <c r="AA45" s="244">
        <f>SUM(AA41,AA38,AA13)</f>
        <v>36</v>
      </c>
      <c r="AB45" s="114">
        <f t="shared" ref="AB45:AW45" si="20">SUM(AB41,AB38,AB13)</f>
        <v>36</v>
      </c>
      <c r="AC45" s="114">
        <f t="shared" si="20"/>
        <v>36</v>
      </c>
      <c r="AD45" s="114">
        <f t="shared" si="20"/>
        <v>36</v>
      </c>
      <c r="AE45" s="114">
        <f t="shared" si="20"/>
        <v>36</v>
      </c>
      <c r="AF45" s="114">
        <f t="shared" si="20"/>
        <v>36</v>
      </c>
      <c r="AG45" s="114">
        <f t="shared" si="20"/>
        <v>36</v>
      </c>
      <c r="AH45" s="114">
        <f t="shared" si="20"/>
        <v>36</v>
      </c>
      <c r="AI45" s="114">
        <f t="shared" si="20"/>
        <v>36</v>
      </c>
      <c r="AJ45" s="114">
        <f t="shared" si="20"/>
        <v>36</v>
      </c>
      <c r="AK45" s="114">
        <f t="shared" si="20"/>
        <v>36</v>
      </c>
      <c r="AL45" s="114">
        <f t="shared" si="20"/>
        <v>36</v>
      </c>
      <c r="AM45" s="114">
        <f t="shared" si="20"/>
        <v>36</v>
      </c>
      <c r="AN45" s="114">
        <f t="shared" si="20"/>
        <v>36</v>
      </c>
      <c r="AO45" s="114">
        <f t="shared" si="20"/>
        <v>36</v>
      </c>
      <c r="AP45" s="114">
        <f t="shared" si="20"/>
        <v>36</v>
      </c>
      <c r="AQ45" s="114">
        <f t="shared" si="20"/>
        <v>36</v>
      </c>
      <c r="AR45" s="114">
        <f t="shared" si="20"/>
        <v>36</v>
      </c>
      <c r="AS45" s="114">
        <f t="shared" si="20"/>
        <v>36</v>
      </c>
      <c r="AT45" s="114">
        <f t="shared" si="20"/>
        <v>36</v>
      </c>
      <c r="AU45" s="114">
        <f t="shared" si="20"/>
        <v>36</v>
      </c>
      <c r="AV45" s="114">
        <f t="shared" si="20"/>
        <v>36</v>
      </c>
      <c r="AW45" s="114">
        <f t="shared" si="20"/>
        <v>36</v>
      </c>
      <c r="AX45" s="54"/>
      <c r="AY45" s="71">
        <f t="shared" si="6"/>
        <v>828</v>
      </c>
      <c r="AZ45" s="115"/>
      <c r="BA45" s="116"/>
      <c r="BB45" s="116"/>
      <c r="BC45" s="116"/>
      <c r="BD45" s="116"/>
      <c r="BE45" s="116"/>
      <c r="BF45" s="116"/>
      <c r="BG45" s="117"/>
      <c r="BH45" s="61">
        <f t="shared" si="4"/>
        <v>1440</v>
      </c>
      <c r="BI45" s="15"/>
    </row>
    <row r="46" spans="2:61" s="31" customFormat="1" x14ac:dyDescent="0.2">
      <c r="B46" s="15"/>
      <c r="D46" s="118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</row>
    <row r="52" spans="53:53" x14ac:dyDescent="0.2">
      <c r="BA52" s="119" t="s">
        <v>0</v>
      </c>
    </row>
  </sheetData>
  <sheetProtection selectLockedCells="1" selectUnlockedCells="1"/>
  <mergeCells count="24">
    <mergeCell ref="AX33:AX35"/>
    <mergeCell ref="B45:E45"/>
    <mergeCell ref="AP7:AS7"/>
    <mergeCell ref="AT7:AX7"/>
    <mergeCell ref="B7:B12"/>
    <mergeCell ref="C7:C12"/>
    <mergeCell ref="D7:D12"/>
    <mergeCell ref="E7:E12"/>
    <mergeCell ref="F11:BH11"/>
    <mergeCell ref="AZ7:BC7"/>
    <mergeCell ref="N7:R7"/>
    <mergeCell ref="B13:B44"/>
    <mergeCell ref="C32:C35"/>
    <mergeCell ref="W32:W35"/>
    <mergeCell ref="AK7:AO7"/>
    <mergeCell ref="F7:I7"/>
    <mergeCell ref="BD7:BG7"/>
    <mergeCell ref="BH7:BH8"/>
    <mergeCell ref="F9:BH9"/>
    <mergeCell ref="AC7:AF7"/>
    <mergeCell ref="AG7:AJ7"/>
    <mergeCell ref="J7:M7"/>
    <mergeCell ref="S7:V7"/>
    <mergeCell ref="W7:AB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"/>
  <sheetViews>
    <sheetView zoomScale="60" zoomScaleNormal="60" workbookViewId="0">
      <selection activeCell="D3" sqref="D3"/>
    </sheetView>
  </sheetViews>
  <sheetFormatPr defaultRowHeight="12.75" x14ac:dyDescent="0.2"/>
  <cols>
    <col min="1" max="1" width="2.42578125" style="120" customWidth="1"/>
    <col min="2" max="2" width="4.7109375" style="120" customWidth="1"/>
    <col min="3" max="3" width="9.42578125" style="120" customWidth="1"/>
    <col min="4" max="4" width="33.5703125" style="121" customWidth="1"/>
    <col min="5" max="5" width="9.5703125" style="120" customWidth="1"/>
    <col min="6" max="59" width="4.7109375" style="120" customWidth="1"/>
    <col min="60" max="60" width="9.28515625" style="120" customWidth="1"/>
    <col min="61" max="16384" width="9.140625" style="120"/>
  </cols>
  <sheetData>
    <row r="1" spans="1:60" x14ac:dyDescent="0.2">
      <c r="B1" s="120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x14ac:dyDescent="0.2">
      <c r="C2" s="120" t="s">
        <v>270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x14ac:dyDescent="0.2">
      <c r="D3" s="122" t="s">
        <v>158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x14ac:dyDescent="0.2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x14ac:dyDescent="0.2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x14ac:dyDescent="0.2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 x14ac:dyDescent="0.2">
      <c r="A7" s="12"/>
      <c r="B7" s="317" t="s">
        <v>16</v>
      </c>
      <c r="C7" s="308" t="s">
        <v>17</v>
      </c>
      <c r="D7" s="309" t="s">
        <v>18</v>
      </c>
      <c r="E7" s="310" t="s">
        <v>19</v>
      </c>
      <c r="F7" s="315" t="s">
        <v>20</v>
      </c>
      <c r="G7" s="315"/>
      <c r="H7" s="315"/>
      <c r="I7" s="315"/>
      <c r="J7" s="314" t="s">
        <v>21</v>
      </c>
      <c r="K7" s="314"/>
      <c r="L7" s="314"/>
      <c r="M7" s="314"/>
      <c r="N7" s="298" t="s">
        <v>22</v>
      </c>
      <c r="O7" s="298"/>
      <c r="P7" s="298"/>
      <c r="Q7" s="298"/>
      <c r="R7" s="298"/>
      <c r="S7" s="298" t="s">
        <v>23</v>
      </c>
      <c r="T7" s="298"/>
      <c r="U7" s="298"/>
      <c r="V7" s="298"/>
      <c r="W7" s="298" t="s">
        <v>24</v>
      </c>
      <c r="X7" s="298"/>
      <c r="Y7" s="298"/>
      <c r="Z7" s="298"/>
      <c r="AA7" s="298"/>
      <c r="AB7" s="298"/>
      <c r="AC7" s="298" t="s">
        <v>25</v>
      </c>
      <c r="AD7" s="298"/>
      <c r="AE7" s="298"/>
      <c r="AF7" s="298"/>
      <c r="AG7" s="299" t="s">
        <v>26</v>
      </c>
      <c r="AH7" s="299"/>
      <c r="AI7" s="299"/>
      <c r="AJ7" s="299"/>
      <c r="AK7" s="314" t="s">
        <v>27</v>
      </c>
      <c r="AL7" s="314"/>
      <c r="AM7" s="314"/>
      <c r="AN7" s="314"/>
      <c r="AO7" s="314"/>
      <c r="AP7" s="305" t="s">
        <v>28</v>
      </c>
      <c r="AQ7" s="305"/>
      <c r="AR7" s="305"/>
      <c r="AS7" s="305"/>
      <c r="AT7" s="306" t="s">
        <v>29</v>
      </c>
      <c r="AU7" s="306"/>
      <c r="AV7" s="306"/>
      <c r="AW7" s="306"/>
      <c r="AX7" s="306"/>
      <c r="AY7" s="13"/>
      <c r="AZ7" s="295" t="s">
        <v>30</v>
      </c>
      <c r="BA7" s="295"/>
      <c r="BB7" s="295"/>
      <c r="BC7" s="295"/>
      <c r="BD7" s="295" t="s">
        <v>31</v>
      </c>
      <c r="BE7" s="295"/>
      <c r="BF7" s="295"/>
      <c r="BG7" s="295"/>
      <c r="BH7" s="296" t="s">
        <v>32</v>
      </c>
    </row>
    <row r="8" spans="1:60" ht="120" x14ac:dyDescent="0.2">
      <c r="A8" s="15"/>
      <c r="B8" s="317"/>
      <c r="C8" s="308"/>
      <c r="D8" s="309"/>
      <c r="E8" s="310"/>
      <c r="F8" s="16" t="s">
        <v>159</v>
      </c>
      <c r="G8" s="17" t="s">
        <v>160</v>
      </c>
      <c r="H8" s="17" t="s">
        <v>161</v>
      </c>
      <c r="I8" s="18" t="s">
        <v>162</v>
      </c>
      <c r="J8" s="17" t="s">
        <v>163</v>
      </c>
      <c r="K8" s="17" t="s">
        <v>164</v>
      </c>
      <c r="L8" s="19" t="s">
        <v>165</v>
      </c>
      <c r="M8" s="17" t="s">
        <v>166</v>
      </c>
      <c r="N8" s="17" t="s">
        <v>167</v>
      </c>
      <c r="O8" s="20" t="s">
        <v>168</v>
      </c>
      <c r="P8" s="21" t="s">
        <v>169</v>
      </c>
      <c r="Q8" s="17" t="s">
        <v>170</v>
      </c>
      <c r="R8" s="18" t="s">
        <v>171</v>
      </c>
      <c r="S8" s="22" t="s">
        <v>172</v>
      </c>
      <c r="T8" s="23" t="s">
        <v>173</v>
      </c>
      <c r="U8" s="22" t="s">
        <v>174</v>
      </c>
      <c r="V8" s="22" t="s">
        <v>175</v>
      </c>
      <c r="W8" s="24"/>
      <c r="X8" s="25" t="s">
        <v>34</v>
      </c>
      <c r="Y8" s="26" t="s">
        <v>35</v>
      </c>
      <c r="Z8" s="26" t="s">
        <v>176</v>
      </c>
      <c r="AA8" s="22" t="s">
        <v>177</v>
      </c>
      <c r="AB8" s="22" t="s">
        <v>178</v>
      </c>
      <c r="AC8" s="23" t="s">
        <v>179</v>
      </c>
      <c r="AD8" s="22" t="s">
        <v>180</v>
      </c>
      <c r="AE8" s="22" t="s">
        <v>181</v>
      </c>
      <c r="AF8" s="23" t="s">
        <v>182</v>
      </c>
      <c r="AG8" s="24" t="s">
        <v>183</v>
      </c>
      <c r="AH8" s="212" t="s">
        <v>184</v>
      </c>
      <c r="AI8" s="22" t="s">
        <v>185</v>
      </c>
      <c r="AJ8" s="22" t="s">
        <v>186</v>
      </c>
      <c r="AK8" s="17" t="s">
        <v>187</v>
      </c>
      <c r="AL8" s="17" t="s">
        <v>188</v>
      </c>
      <c r="AM8" s="17" t="s">
        <v>189</v>
      </c>
      <c r="AN8" s="18" t="s">
        <v>190</v>
      </c>
      <c r="AO8" s="18" t="s">
        <v>191</v>
      </c>
      <c r="AP8" s="27" t="s">
        <v>192</v>
      </c>
      <c r="AQ8" s="27" t="s">
        <v>193</v>
      </c>
      <c r="AR8" s="17" t="s">
        <v>194</v>
      </c>
      <c r="AS8" s="18" t="s">
        <v>195</v>
      </c>
      <c r="AT8" s="17" t="s">
        <v>196</v>
      </c>
      <c r="AU8" s="17" t="s">
        <v>197</v>
      </c>
      <c r="AV8" s="28" t="s">
        <v>198</v>
      </c>
      <c r="AW8" s="17" t="s">
        <v>199</v>
      </c>
      <c r="AX8" s="21" t="s">
        <v>200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296"/>
    </row>
    <row r="9" spans="1:60" x14ac:dyDescent="0.2">
      <c r="A9" s="31"/>
      <c r="B9" s="317"/>
      <c r="C9" s="308"/>
      <c r="D9" s="309"/>
      <c r="E9" s="310"/>
      <c r="F9" s="297" t="s">
        <v>45</v>
      </c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316"/>
      <c r="AY9" s="297"/>
      <c r="AZ9" s="297"/>
      <c r="BA9" s="297"/>
      <c r="BB9" s="297"/>
      <c r="BC9" s="297"/>
      <c r="BD9" s="297"/>
      <c r="BE9" s="297"/>
      <c r="BF9" s="297"/>
      <c r="BG9" s="297"/>
      <c r="BH9" s="297"/>
    </row>
    <row r="10" spans="1:60" x14ac:dyDescent="0.2">
      <c r="A10" s="32"/>
      <c r="B10" s="317"/>
      <c r="C10" s="308"/>
      <c r="D10" s="309"/>
      <c r="E10" s="310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138">
        <v>26</v>
      </c>
      <c r="AY10" s="137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x14ac:dyDescent="0.2">
      <c r="A11" s="31"/>
      <c r="B11" s="317"/>
      <c r="C11" s="308"/>
      <c r="D11" s="309"/>
      <c r="E11" s="310"/>
      <c r="F11" s="297" t="s">
        <v>46</v>
      </c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318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</row>
    <row r="12" spans="1:60" ht="13.5" thickBot="1" x14ac:dyDescent="0.25">
      <c r="A12" s="32"/>
      <c r="B12" s="317"/>
      <c r="C12" s="308"/>
      <c r="D12" s="309"/>
      <c r="E12" s="310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 x14ac:dyDescent="0.25">
      <c r="A13" s="31"/>
      <c r="B13" s="319" t="s">
        <v>103</v>
      </c>
      <c r="C13" s="51" t="s">
        <v>48</v>
      </c>
      <c r="D13" s="52" t="s">
        <v>49</v>
      </c>
      <c r="E13" s="53" t="s">
        <v>50</v>
      </c>
      <c r="F13" s="54">
        <f t="shared" ref="F13:V13" si="0">SUM(F14+F23+F31)</f>
        <v>32</v>
      </c>
      <c r="G13" s="54">
        <f t="shared" si="0"/>
        <v>32</v>
      </c>
      <c r="H13" s="54">
        <f t="shared" si="0"/>
        <v>32</v>
      </c>
      <c r="I13" s="54">
        <f t="shared" si="0"/>
        <v>32</v>
      </c>
      <c r="J13" s="54">
        <f t="shared" si="0"/>
        <v>32</v>
      </c>
      <c r="K13" s="54">
        <f t="shared" si="0"/>
        <v>32</v>
      </c>
      <c r="L13" s="54">
        <f t="shared" si="0"/>
        <v>32</v>
      </c>
      <c r="M13" s="54">
        <f t="shared" si="0"/>
        <v>32</v>
      </c>
      <c r="N13" s="54">
        <f t="shared" si="0"/>
        <v>32</v>
      </c>
      <c r="O13" s="54">
        <f t="shared" si="0"/>
        <v>32</v>
      </c>
      <c r="P13" s="54">
        <f t="shared" si="0"/>
        <v>32</v>
      </c>
      <c r="Q13" s="54">
        <f t="shared" si="0"/>
        <v>32</v>
      </c>
      <c r="R13" s="54">
        <f t="shared" si="0"/>
        <v>32</v>
      </c>
      <c r="S13" s="54">
        <f t="shared" si="0"/>
        <v>32</v>
      </c>
      <c r="T13" s="54">
        <f t="shared" si="0"/>
        <v>32</v>
      </c>
      <c r="U13" s="54">
        <f t="shared" si="0"/>
        <v>32</v>
      </c>
      <c r="V13" s="54">
        <f t="shared" si="0"/>
        <v>32</v>
      </c>
      <c r="W13" s="55"/>
      <c r="X13" s="56">
        <f>SUM(F13:V13)</f>
        <v>544</v>
      </c>
      <c r="Y13" s="55"/>
      <c r="Z13" s="55"/>
      <c r="AA13" s="54">
        <f t="shared" ref="AA13:AW13" si="1">SUM(AA14+AA23+AA31)</f>
        <v>28</v>
      </c>
      <c r="AB13" s="54">
        <f t="shared" si="1"/>
        <v>28</v>
      </c>
      <c r="AC13" s="54">
        <f t="shared" si="1"/>
        <v>27</v>
      </c>
      <c r="AD13" s="54">
        <f t="shared" si="1"/>
        <v>28</v>
      </c>
      <c r="AE13" s="54">
        <f t="shared" si="1"/>
        <v>27</v>
      </c>
      <c r="AF13" s="54">
        <f t="shared" si="1"/>
        <v>28</v>
      </c>
      <c r="AG13" s="54">
        <f t="shared" si="1"/>
        <v>27</v>
      </c>
      <c r="AH13" s="54">
        <f t="shared" si="1"/>
        <v>28</v>
      </c>
      <c r="AI13" s="54">
        <f t="shared" si="1"/>
        <v>27</v>
      </c>
      <c r="AJ13" s="54">
        <f t="shared" si="1"/>
        <v>28</v>
      </c>
      <c r="AK13" s="54">
        <f t="shared" si="1"/>
        <v>28</v>
      </c>
      <c r="AL13" s="254">
        <f t="shared" si="1"/>
        <v>0</v>
      </c>
      <c r="AM13" s="254">
        <f t="shared" si="1"/>
        <v>0</v>
      </c>
      <c r="AN13" s="254">
        <f t="shared" si="1"/>
        <v>0</v>
      </c>
      <c r="AO13" s="254">
        <f t="shared" si="1"/>
        <v>0</v>
      </c>
      <c r="AP13" s="230">
        <f t="shared" si="1"/>
        <v>29</v>
      </c>
      <c r="AQ13" s="148">
        <f t="shared" si="1"/>
        <v>29</v>
      </c>
      <c r="AR13" s="148">
        <f t="shared" si="1"/>
        <v>29</v>
      </c>
      <c r="AS13" s="70">
        <f t="shared" si="1"/>
        <v>0</v>
      </c>
      <c r="AT13" s="57">
        <f t="shared" si="1"/>
        <v>0</v>
      </c>
      <c r="AU13" s="57">
        <f t="shared" si="1"/>
        <v>0</v>
      </c>
      <c r="AV13" s="123">
        <f t="shared" si="1"/>
        <v>0</v>
      </c>
      <c r="AW13" s="139">
        <f t="shared" si="1"/>
        <v>35</v>
      </c>
      <c r="AX13" s="55"/>
      <c r="AY13" s="58">
        <f>SUM(AA13:AV13)</f>
        <v>391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935</v>
      </c>
    </row>
    <row r="14" spans="1:60" ht="14.25" thickBot="1" x14ac:dyDescent="0.25">
      <c r="A14" s="31"/>
      <c r="B14" s="319"/>
      <c r="C14" s="63" t="s">
        <v>51</v>
      </c>
      <c r="D14" s="64" t="s">
        <v>52</v>
      </c>
      <c r="E14" s="65" t="s">
        <v>50</v>
      </c>
      <c r="F14" s="66">
        <f>SUM(F15:F22)</f>
        <v>17</v>
      </c>
      <c r="G14" s="66">
        <f t="shared" ref="G14:V14" si="2">SUM(G15:G22)</f>
        <v>16</v>
      </c>
      <c r="H14" s="66">
        <f t="shared" si="2"/>
        <v>15</v>
      </c>
      <c r="I14" s="66">
        <f t="shared" si="2"/>
        <v>17</v>
      </c>
      <c r="J14" s="66">
        <f t="shared" si="2"/>
        <v>15</v>
      </c>
      <c r="K14" s="66">
        <f t="shared" si="2"/>
        <v>16</v>
      </c>
      <c r="L14" s="66">
        <f t="shared" si="2"/>
        <v>17</v>
      </c>
      <c r="M14" s="66">
        <f t="shared" si="2"/>
        <v>15</v>
      </c>
      <c r="N14" s="66">
        <f t="shared" si="2"/>
        <v>16</v>
      </c>
      <c r="O14" s="66">
        <f t="shared" si="2"/>
        <v>16</v>
      </c>
      <c r="P14" s="66">
        <f t="shared" si="2"/>
        <v>16</v>
      </c>
      <c r="Q14" s="66">
        <f t="shared" si="2"/>
        <v>15</v>
      </c>
      <c r="R14" s="66">
        <f t="shared" si="2"/>
        <v>16</v>
      </c>
      <c r="S14" s="66">
        <f t="shared" si="2"/>
        <v>16</v>
      </c>
      <c r="T14" s="186">
        <f t="shared" si="2"/>
        <v>15</v>
      </c>
      <c r="U14" s="186">
        <f t="shared" si="2"/>
        <v>15</v>
      </c>
      <c r="V14" s="186">
        <f t="shared" si="2"/>
        <v>15</v>
      </c>
      <c r="W14" s="67"/>
      <c r="X14" s="68">
        <f>SUM(F14:V14)</f>
        <v>268</v>
      </c>
      <c r="Y14" s="69"/>
      <c r="Z14" s="69"/>
      <c r="AA14" s="66">
        <f>SUM(AA15:AA22)</f>
        <v>19</v>
      </c>
      <c r="AB14" s="66">
        <f>SUM(AB15:AB22)</f>
        <v>19</v>
      </c>
      <c r="AC14" s="66">
        <f t="shared" ref="AC14:AN14" si="3">SUM(AC15:AC22)</f>
        <v>18</v>
      </c>
      <c r="AD14" s="66">
        <f t="shared" si="3"/>
        <v>18</v>
      </c>
      <c r="AE14" s="66">
        <f t="shared" si="3"/>
        <v>18</v>
      </c>
      <c r="AF14" s="66">
        <f t="shared" si="3"/>
        <v>19</v>
      </c>
      <c r="AG14" s="66">
        <f t="shared" si="3"/>
        <v>18</v>
      </c>
      <c r="AH14" s="66">
        <f t="shared" si="3"/>
        <v>19</v>
      </c>
      <c r="AI14" s="66">
        <f t="shared" si="3"/>
        <v>18</v>
      </c>
      <c r="AJ14" s="66">
        <f t="shared" si="3"/>
        <v>18</v>
      </c>
      <c r="AK14" s="66">
        <f t="shared" si="3"/>
        <v>19</v>
      </c>
      <c r="AL14" s="254">
        <f t="shared" si="3"/>
        <v>0</v>
      </c>
      <c r="AM14" s="254">
        <f t="shared" si="3"/>
        <v>0</v>
      </c>
      <c r="AN14" s="254">
        <f t="shared" si="3"/>
        <v>0</v>
      </c>
      <c r="AO14" s="254">
        <f t="shared" ref="AO14:AW14" si="4">SUM(AO15:AO22)</f>
        <v>0</v>
      </c>
      <c r="AP14" s="220">
        <f t="shared" si="4"/>
        <v>19</v>
      </c>
      <c r="AQ14" s="147">
        <f t="shared" si="4"/>
        <v>18</v>
      </c>
      <c r="AR14" s="147">
        <f t="shared" si="4"/>
        <v>19</v>
      </c>
      <c r="AS14" s="70">
        <f t="shared" si="4"/>
        <v>0</v>
      </c>
      <c r="AT14" s="70">
        <f t="shared" si="4"/>
        <v>0</v>
      </c>
      <c r="AU14" s="70">
        <f t="shared" si="4"/>
        <v>0</v>
      </c>
      <c r="AV14" s="123">
        <f t="shared" si="4"/>
        <v>0</v>
      </c>
      <c r="AW14" s="139">
        <f t="shared" si="4"/>
        <v>35</v>
      </c>
      <c r="AX14" s="55"/>
      <c r="AY14" s="71">
        <f>SUM(AA14:AV14)</f>
        <v>259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48" si="5">SUM(X14,AY14)</f>
        <v>527</v>
      </c>
    </row>
    <row r="15" spans="1:60" ht="13.5" thickBot="1" x14ac:dyDescent="0.25">
      <c r="A15" s="31"/>
      <c r="B15" s="319"/>
      <c r="C15" s="73" t="s">
        <v>53</v>
      </c>
      <c r="D15" s="74" t="s">
        <v>54</v>
      </c>
      <c r="E15" s="75" t="s">
        <v>50</v>
      </c>
      <c r="F15" s="76">
        <v>1</v>
      </c>
      <c r="G15" s="77">
        <v>2</v>
      </c>
      <c r="H15" s="77">
        <v>1</v>
      </c>
      <c r="I15" s="77">
        <v>2</v>
      </c>
      <c r="J15" s="77">
        <v>2</v>
      </c>
      <c r="K15" s="77">
        <v>2</v>
      </c>
      <c r="L15" s="77">
        <v>1</v>
      </c>
      <c r="M15" s="77">
        <v>2</v>
      </c>
      <c r="N15" s="77">
        <v>2</v>
      </c>
      <c r="O15" s="77">
        <v>2</v>
      </c>
      <c r="P15" s="77">
        <v>2</v>
      </c>
      <c r="Q15" s="77">
        <v>1</v>
      </c>
      <c r="R15" s="77">
        <v>1</v>
      </c>
      <c r="S15" s="77">
        <v>2</v>
      </c>
      <c r="T15" s="75">
        <v>2</v>
      </c>
      <c r="U15" s="75">
        <v>2</v>
      </c>
      <c r="V15" s="75">
        <v>1</v>
      </c>
      <c r="W15" s="55" t="s">
        <v>55</v>
      </c>
      <c r="X15" s="68">
        <f t="shared" ref="X15:X48" si="6">SUM(F15:V15)</f>
        <v>28</v>
      </c>
      <c r="Y15" s="69"/>
      <c r="Z15" s="69"/>
      <c r="AA15" s="77">
        <v>3</v>
      </c>
      <c r="AB15" s="77">
        <v>3</v>
      </c>
      <c r="AC15" s="77">
        <v>2</v>
      </c>
      <c r="AD15" s="77">
        <v>2</v>
      </c>
      <c r="AE15" s="77">
        <v>2</v>
      </c>
      <c r="AF15" s="77">
        <v>2</v>
      </c>
      <c r="AG15" s="77">
        <v>2</v>
      </c>
      <c r="AH15" s="77">
        <v>2</v>
      </c>
      <c r="AI15" s="35">
        <v>2</v>
      </c>
      <c r="AJ15" s="35">
        <v>2</v>
      </c>
      <c r="AK15" s="77">
        <v>2</v>
      </c>
      <c r="AL15" s="254"/>
      <c r="AM15" s="254"/>
      <c r="AN15" s="254"/>
      <c r="AO15" s="254"/>
      <c r="AP15" s="228">
        <v>2</v>
      </c>
      <c r="AQ15" s="219">
        <v>2</v>
      </c>
      <c r="AR15" s="219">
        <v>2</v>
      </c>
      <c r="AS15" s="164"/>
      <c r="AT15" s="79"/>
      <c r="AU15" s="79"/>
      <c r="AV15" s="124"/>
      <c r="AW15" s="140"/>
      <c r="AX15" s="55" t="s">
        <v>101</v>
      </c>
      <c r="AY15" s="71">
        <f t="shared" ref="AY15:AY21" si="7">SUM(AA15:AR15)</f>
        <v>30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5"/>
        <v>58</v>
      </c>
    </row>
    <row r="16" spans="1:60" ht="13.5" thickBot="1" x14ac:dyDescent="0.25">
      <c r="A16" s="31"/>
      <c r="B16" s="319"/>
      <c r="C16" s="73" t="s">
        <v>109</v>
      </c>
      <c r="D16" s="74" t="s">
        <v>57</v>
      </c>
      <c r="E16" s="75" t="s">
        <v>50</v>
      </c>
      <c r="F16" s="76">
        <v>2</v>
      </c>
      <c r="G16" s="77">
        <v>2</v>
      </c>
      <c r="H16" s="77">
        <v>2</v>
      </c>
      <c r="I16" s="77">
        <v>2</v>
      </c>
      <c r="J16" s="77">
        <v>2</v>
      </c>
      <c r="K16" s="77">
        <v>2</v>
      </c>
      <c r="L16" s="77">
        <v>2</v>
      </c>
      <c r="M16" s="77">
        <v>2</v>
      </c>
      <c r="N16" s="77">
        <v>3</v>
      </c>
      <c r="O16" s="77">
        <v>2</v>
      </c>
      <c r="P16" s="77">
        <v>3</v>
      </c>
      <c r="Q16" s="77">
        <v>2</v>
      </c>
      <c r="R16" s="77">
        <v>2</v>
      </c>
      <c r="S16" s="77">
        <v>2</v>
      </c>
      <c r="T16" s="75">
        <v>2</v>
      </c>
      <c r="U16" s="75">
        <v>2</v>
      </c>
      <c r="V16" s="75">
        <v>2</v>
      </c>
      <c r="W16" s="55" t="s">
        <v>55</v>
      </c>
      <c r="X16" s="68">
        <f t="shared" si="6"/>
        <v>36</v>
      </c>
      <c r="Y16" s="69"/>
      <c r="Z16" s="80"/>
      <c r="AA16" s="77">
        <v>3</v>
      </c>
      <c r="AB16" s="77">
        <v>4</v>
      </c>
      <c r="AC16" s="77">
        <v>3</v>
      </c>
      <c r="AD16" s="77">
        <v>4</v>
      </c>
      <c r="AE16" s="77">
        <v>3</v>
      </c>
      <c r="AF16" s="77">
        <v>4</v>
      </c>
      <c r="AG16" s="77">
        <v>3</v>
      </c>
      <c r="AH16" s="77">
        <v>4</v>
      </c>
      <c r="AI16" s="77">
        <v>3</v>
      </c>
      <c r="AJ16" s="77">
        <v>4</v>
      </c>
      <c r="AK16" s="77">
        <v>3</v>
      </c>
      <c r="AL16" s="254"/>
      <c r="AM16" s="254"/>
      <c r="AN16" s="254"/>
      <c r="AO16" s="254"/>
      <c r="AP16" s="228">
        <v>4</v>
      </c>
      <c r="AQ16" s="219">
        <v>3</v>
      </c>
      <c r="AR16" s="219">
        <v>4</v>
      </c>
      <c r="AS16" s="164"/>
      <c r="AT16" s="79"/>
      <c r="AU16" s="79"/>
      <c r="AV16" s="124"/>
      <c r="AW16" s="140"/>
      <c r="AX16" s="55" t="s">
        <v>56</v>
      </c>
      <c r="AY16" s="71">
        <f t="shared" si="7"/>
        <v>49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5"/>
        <v>85</v>
      </c>
    </row>
    <row r="17" spans="1:60" ht="13.5" thickBot="1" x14ac:dyDescent="0.25">
      <c r="A17" s="31"/>
      <c r="B17" s="319"/>
      <c r="C17" s="73" t="s">
        <v>58</v>
      </c>
      <c r="D17" s="74" t="s">
        <v>114</v>
      </c>
      <c r="E17" s="75" t="s">
        <v>50</v>
      </c>
      <c r="F17" s="76">
        <v>3</v>
      </c>
      <c r="G17" s="77">
        <v>2</v>
      </c>
      <c r="H17" s="77">
        <v>3</v>
      </c>
      <c r="I17" s="77">
        <v>2</v>
      </c>
      <c r="J17" s="77">
        <v>2</v>
      </c>
      <c r="K17" s="77">
        <v>2</v>
      </c>
      <c r="L17" s="77">
        <v>3</v>
      </c>
      <c r="M17" s="77">
        <v>2</v>
      </c>
      <c r="N17" s="77">
        <v>2</v>
      </c>
      <c r="O17" s="77">
        <v>2</v>
      </c>
      <c r="P17" s="77">
        <v>2</v>
      </c>
      <c r="Q17" s="77">
        <v>2</v>
      </c>
      <c r="R17" s="77">
        <v>3</v>
      </c>
      <c r="S17" s="77">
        <v>3</v>
      </c>
      <c r="T17" s="75">
        <v>2</v>
      </c>
      <c r="U17" s="75">
        <v>2</v>
      </c>
      <c r="V17" s="75">
        <v>3</v>
      </c>
      <c r="W17" s="55" t="s">
        <v>55</v>
      </c>
      <c r="X17" s="68">
        <f t="shared" si="6"/>
        <v>40</v>
      </c>
      <c r="Y17" s="69"/>
      <c r="Z17" s="80"/>
      <c r="AA17" s="77">
        <v>3</v>
      </c>
      <c r="AB17" s="77">
        <v>2</v>
      </c>
      <c r="AC17" s="77">
        <v>3</v>
      </c>
      <c r="AD17" s="77">
        <v>2</v>
      </c>
      <c r="AE17" s="77">
        <v>3</v>
      </c>
      <c r="AF17" s="77">
        <v>3</v>
      </c>
      <c r="AG17" s="77">
        <v>3</v>
      </c>
      <c r="AH17" s="77">
        <v>3</v>
      </c>
      <c r="AI17" s="77">
        <v>3</v>
      </c>
      <c r="AJ17" s="77">
        <v>3</v>
      </c>
      <c r="AK17" s="77">
        <v>3</v>
      </c>
      <c r="AL17" s="254"/>
      <c r="AM17" s="254"/>
      <c r="AN17" s="254"/>
      <c r="AO17" s="254"/>
      <c r="AP17" s="228">
        <v>3</v>
      </c>
      <c r="AQ17" s="219">
        <v>3</v>
      </c>
      <c r="AR17" s="219">
        <v>3</v>
      </c>
      <c r="AS17" s="164"/>
      <c r="AT17" s="79"/>
      <c r="AU17" s="79"/>
      <c r="AV17" s="124"/>
      <c r="AW17" s="140"/>
      <c r="AX17" s="55" t="s">
        <v>101</v>
      </c>
      <c r="AY17" s="71">
        <f t="shared" si="7"/>
        <v>40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5"/>
        <v>80</v>
      </c>
    </row>
    <row r="18" spans="1:60" ht="13.5" thickBot="1" x14ac:dyDescent="0.25">
      <c r="A18" s="31"/>
      <c r="B18" s="319"/>
      <c r="C18" s="73" t="s">
        <v>60</v>
      </c>
      <c r="D18" s="74" t="s">
        <v>61</v>
      </c>
      <c r="E18" s="75" t="s">
        <v>50</v>
      </c>
      <c r="F18" s="76">
        <v>3</v>
      </c>
      <c r="G18" s="77">
        <v>4</v>
      </c>
      <c r="H18" s="77">
        <v>3</v>
      </c>
      <c r="I18" s="77">
        <v>4</v>
      </c>
      <c r="J18" s="77">
        <v>3</v>
      </c>
      <c r="K18" s="77">
        <v>3</v>
      </c>
      <c r="L18" s="77">
        <v>4</v>
      </c>
      <c r="M18" s="77">
        <v>3</v>
      </c>
      <c r="N18" s="77">
        <v>3</v>
      </c>
      <c r="O18" s="77">
        <v>3</v>
      </c>
      <c r="P18" s="77">
        <v>3</v>
      </c>
      <c r="Q18" s="77">
        <v>3</v>
      </c>
      <c r="R18" s="77">
        <v>3</v>
      </c>
      <c r="S18" s="77">
        <v>3</v>
      </c>
      <c r="T18" s="75">
        <v>3</v>
      </c>
      <c r="U18" s="75">
        <v>3</v>
      </c>
      <c r="V18" s="75">
        <v>3</v>
      </c>
      <c r="W18" s="55" t="s">
        <v>55</v>
      </c>
      <c r="X18" s="68">
        <f t="shared" si="6"/>
        <v>54</v>
      </c>
      <c r="Y18" s="69"/>
      <c r="Z18" s="80"/>
      <c r="AA18" s="77">
        <v>6</v>
      </c>
      <c r="AB18" s="77">
        <v>7</v>
      </c>
      <c r="AC18" s="77">
        <v>6</v>
      </c>
      <c r="AD18" s="77">
        <v>7</v>
      </c>
      <c r="AE18" s="77">
        <v>6</v>
      </c>
      <c r="AF18" s="77">
        <v>7</v>
      </c>
      <c r="AG18" s="77">
        <v>6</v>
      </c>
      <c r="AH18" s="77">
        <v>7</v>
      </c>
      <c r="AI18" s="35">
        <v>6</v>
      </c>
      <c r="AJ18" s="35">
        <v>6</v>
      </c>
      <c r="AK18" s="77">
        <v>6</v>
      </c>
      <c r="AL18" s="254"/>
      <c r="AM18" s="254"/>
      <c r="AN18" s="254"/>
      <c r="AO18" s="254"/>
      <c r="AP18" s="228">
        <v>6</v>
      </c>
      <c r="AQ18" s="219">
        <v>6</v>
      </c>
      <c r="AR18" s="219">
        <v>6</v>
      </c>
      <c r="AS18" s="164"/>
      <c r="AT18" s="79"/>
      <c r="AU18" s="79"/>
      <c r="AV18" s="124"/>
      <c r="AW18" s="140"/>
      <c r="AX18" s="55" t="s">
        <v>101</v>
      </c>
      <c r="AY18" s="71">
        <f t="shared" si="7"/>
        <v>88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5"/>
        <v>142</v>
      </c>
    </row>
    <row r="19" spans="1:60" ht="13.5" thickBot="1" x14ac:dyDescent="0.25">
      <c r="A19" s="31"/>
      <c r="B19" s="319"/>
      <c r="C19" s="125" t="s">
        <v>62</v>
      </c>
      <c r="D19" s="83" t="s">
        <v>63</v>
      </c>
      <c r="E19" s="75" t="s">
        <v>50</v>
      </c>
      <c r="F19" s="76">
        <v>3</v>
      </c>
      <c r="G19" s="77">
        <v>2</v>
      </c>
      <c r="H19" s="77">
        <v>2</v>
      </c>
      <c r="I19" s="77">
        <v>3</v>
      </c>
      <c r="J19" s="77">
        <v>2</v>
      </c>
      <c r="K19" s="77">
        <v>3</v>
      </c>
      <c r="L19" s="77">
        <v>3</v>
      </c>
      <c r="M19" s="77">
        <v>2</v>
      </c>
      <c r="N19" s="77">
        <v>2</v>
      </c>
      <c r="O19" s="77">
        <v>3</v>
      </c>
      <c r="P19" s="77">
        <v>2</v>
      </c>
      <c r="Q19" s="77">
        <v>3</v>
      </c>
      <c r="R19" s="77">
        <v>3</v>
      </c>
      <c r="S19" s="77">
        <v>2</v>
      </c>
      <c r="T19" s="75">
        <v>2</v>
      </c>
      <c r="U19" s="75">
        <v>2</v>
      </c>
      <c r="V19" s="75">
        <v>2</v>
      </c>
      <c r="W19" s="55" t="s">
        <v>55</v>
      </c>
      <c r="X19" s="68">
        <f t="shared" si="6"/>
        <v>41</v>
      </c>
      <c r="Y19" s="69"/>
      <c r="Z19" s="80"/>
      <c r="AA19" s="77">
        <v>3</v>
      </c>
      <c r="AB19" s="77">
        <v>2</v>
      </c>
      <c r="AC19" s="77">
        <v>3</v>
      </c>
      <c r="AD19" s="77">
        <v>2</v>
      </c>
      <c r="AE19" s="77">
        <v>3</v>
      </c>
      <c r="AF19" s="77">
        <v>2</v>
      </c>
      <c r="AG19" s="77">
        <v>3</v>
      </c>
      <c r="AH19" s="77">
        <v>2</v>
      </c>
      <c r="AI19" s="35">
        <v>3</v>
      </c>
      <c r="AJ19" s="35">
        <v>2</v>
      </c>
      <c r="AK19" s="77">
        <v>3</v>
      </c>
      <c r="AL19" s="254"/>
      <c r="AM19" s="254"/>
      <c r="AN19" s="254"/>
      <c r="AO19" s="254"/>
      <c r="AP19" s="228">
        <v>2</v>
      </c>
      <c r="AQ19" s="219">
        <v>2</v>
      </c>
      <c r="AR19" s="219">
        <v>2</v>
      </c>
      <c r="AS19" s="164"/>
      <c r="AT19" s="79"/>
      <c r="AU19" s="79"/>
      <c r="AV19" s="124"/>
      <c r="AW19" s="140"/>
      <c r="AX19" s="55" t="s">
        <v>101</v>
      </c>
      <c r="AY19" s="71">
        <f t="shared" si="7"/>
        <v>34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5"/>
        <v>75</v>
      </c>
    </row>
    <row r="20" spans="1:60" ht="13.5" thickBot="1" x14ac:dyDescent="0.25">
      <c r="A20" s="31"/>
      <c r="B20" s="319"/>
      <c r="C20" s="126" t="s">
        <v>64</v>
      </c>
      <c r="D20" s="85" t="s">
        <v>65</v>
      </c>
      <c r="E20" s="75" t="s">
        <v>50</v>
      </c>
      <c r="F20" s="76">
        <v>3</v>
      </c>
      <c r="G20" s="77">
        <v>3</v>
      </c>
      <c r="H20" s="77">
        <v>3</v>
      </c>
      <c r="I20" s="77">
        <v>3</v>
      </c>
      <c r="J20" s="77">
        <v>3</v>
      </c>
      <c r="K20" s="77">
        <v>3</v>
      </c>
      <c r="L20" s="77">
        <v>3</v>
      </c>
      <c r="M20" s="77">
        <v>3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  <c r="T20" s="75">
        <v>3</v>
      </c>
      <c r="U20" s="75">
        <v>3</v>
      </c>
      <c r="V20" s="75">
        <v>3</v>
      </c>
      <c r="W20" s="55" t="s">
        <v>56</v>
      </c>
      <c r="X20" s="68">
        <f t="shared" si="6"/>
        <v>51</v>
      </c>
      <c r="Y20" s="69"/>
      <c r="Z20" s="80"/>
      <c r="AA20" s="77"/>
      <c r="AB20" s="77"/>
      <c r="AC20" s="77"/>
      <c r="AD20" s="77"/>
      <c r="AE20" s="77"/>
      <c r="AF20" s="77"/>
      <c r="AG20" s="77"/>
      <c r="AH20" s="77"/>
      <c r="AI20" s="35"/>
      <c r="AJ20" s="35"/>
      <c r="AK20" s="77"/>
      <c r="AL20" s="254"/>
      <c r="AM20" s="254"/>
      <c r="AN20" s="254"/>
      <c r="AO20" s="254"/>
      <c r="AP20" s="228"/>
      <c r="AQ20" s="219"/>
      <c r="AR20" s="219"/>
      <c r="AS20" s="164"/>
      <c r="AT20" s="79"/>
      <c r="AU20" s="79"/>
      <c r="AV20" s="124"/>
      <c r="AW20" s="140"/>
      <c r="AX20" s="55" t="s">
        <v>55</v>
      </c>
      <c r="AY20" s="71">
        <f t="shared" si="7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5"/>
        <v>51</v>
      </c>
    </row>
    <row r="21" spans="1:60" ht="13.5" thickBot="1" x14ac:dyDescent="0.25">
      <c r="A21" s="31"/>
      <c r="B21" s="319"/>
      <c r="C21" s="73" t="s">
        <v>66</v>
      </c>
      <c r="D21" s="74" t="s">
        <v>67</v>
      </c>
      <c r="E21" s="75" t="s">
        <v>50</v>
      </c>
      <c r="F21" s="76">
        <v>2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1</v>
      </c>
      <c r="R21" s="77">
        <v>1</v>
      </c>
      <c r="S21" s="77">
        <v>1</v>
      </c>
      <c r="T21" s="75">
        <v>1</v>
      </c>
      <c r="U21" s="75">
        <v>1</v>
      </c>
      <c r="V21" s="75">
        <v>1</v>
      </c>
      <c r="W21" s="55" t="s">
        <v>55</v>
      </c>
      <c r="X21" s="68">
        <f t="shared" si="6"/>
        <v>18</v>
      </c>
      <c r="Y21" s="69"/>
      <c r="Z21" s="80"/>
      <c r="AA21" s="77">
        <v>1</v>
      </c>
      <c r="AB21" s="77">
        <v>1</v>
      </c>
      <c r="AC21" s="77">
        <v>1</v>
      </c>
      <c r="AD21" s="77">
        <v>1</v>
      </c>
      <c r="AE21" s="77">
        <v>1</v>
      </c>
      <c r="AF21" s="77">
        <v>1</v>
      </c>
      <c r="AG21" s="77">
        <v>1</v>
      </c>
      <c r="AH21" s="77">
        <v>1</v>
      </c>
      <c r="AI21" s="35">
        <v>1</v>
      </c>
      <c r="AJ21" s="35">
        <v>1</v>
      </c>
      <c r="AK21" s="77">
        <v>2</v>
      </c>
      <c r="AL21" s="254"/>
      <c r="AM21" s="254"/>
      <c r="AN21" s="254"/>
      <c r="AO21" s="254"/>
      <c r="AP21" s="228">
        <v>2</v>
      </c>
      <c r="AQ21" s="219">
        <v>2</v>
      </c>
      <c r="AR21" s="219">
        <v>2</v>
      </c>
      <c r="AS21" s="164"/>
      <c r="AT21" s="79"/>
      <c r="AU21" s="79"/>
      <c r="AV21" s="124"/>
      <c r="AW21" s="141">
        <v>35</v>
      </c>
      <c r="AX21" s="55" t="s">
        <v>56</v>
      </c>
      <c r="AY21" s="71">
        <f t="shared" si="7"/>
        <v>18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5"/>
        <v>36</v>
      </c>
    </row>
    <row r="22" spans="1:60" ht="13.5" thickBot="1" x14ac:dyDescent="0.25">
      <c r="A22" s="31"/>
      <c r="B22" s="319"/>
      <c r="C22" s="73" t="s">
        <v>68</v>
      </c>
      <c r="D22" s="74" t="s">
        <v>69</v>
      </c>
      <c r="E22" s="75" t="s">
        <v>50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185"/>
      <c r="U22" s="185"/>
      <c r="V22" s="185"/>
      <c r="W22" s="67"/>
      <c r="X22" s="68">
        <f t="shared" si="6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254"/>
      <c r="AM22" s="254"/>
      <c r="AN22" s="254"/>
      <c r="AO22" s="254"/>
      <c r="AP22" s="228"/>
      <c r="AQ22" s="219"/>
      <c r="AR22" s="219"/>
      <c r="AS22" s="93"/>
      <c r="AT22" s="78"/>
      <c r="AU22" s="78"/>
      <c r="AV22" s="107"/>
      <c r="AW22" s="140"/>
      <c r="AX22" s="55"/>
      <c r="AY22" s="71">
        <f>SUM(AA22:AV22)</f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5"/>
        <v>0</v>
      </c>
    </row>
    <row r="23" spans="1:60" ht="41.25" thickBot="1" x14ac:dyDescent="0.25">
      <c r="A23" s="86"/>
      <c r="B23" s="319"/>
      <c r="C23" s="87" t="s">
        <v>70</v>
      </c>
      <c r="D23" s="88" t="s">
        <v>71</v>
      </c>
      <c r="E23" s="65" t="s">
        <v>50</v>
      </c>
      <c r="F23" s="66">
        <f t="shared" ref="F23:V23" si="8">SUM(F24,F25,F26,F27,F28,F29,F30)</f>
        <v>14</v>
      </c>
      <c r="G23" s="66">
        <f t="shared" si="8"/>
        <v>15</v>
      </c>
      <c r="H23" s="66">
        <f t="shared" si="8"/>
        <v>15</v>
      </c>
      <c r="I23" s="66">
        <f t="shared" si="8"/>
        <v>14</v>
      </c>
      <c r="J23" s="66">
        <f t="shared" si="8"/>
        <v>15</v>
      </c>
      <c r="K23" s="66">
        <f t="shared" si="8"/>
        <v>15</v>
      </c>
      <c r="L23" s="66">
        <f t="shared" si="8"/>
        <v>14</v>
      </c>
      <c r="M23" s="66">
        <f t="shared" si="8"/>
        <v>15</v>
      </c>
      <c r="N23" s="66">
        <f t="shared" si="8"/>
        <v>15</v>
      </c>
      <c r="O23" s="66">
        <f t="shared" si="8"/>
        <v>15</v>
      </c>
      <c r="P23" s="66">
        <f t="shared" si="8"/>
        <v>15</v>
      </c>
      <c r="Q23" s="66">
        <f t="shared" si="8"/>
        <v>16</v>
      </c>
      <c r="R23" s="66">
        <f t="shared" si="8"/>
        <v>15</v>
      </c>
      <c r="S23" s="66">
        <f t="shared" si="8"/>
        <v>15</v>
      </c>
      <c r="T23" s="186">
        <f t="shared" si="8"/>
        <v>16</v>
      </c>
      <c r="U23" s="186">
        <f t="shared" si="8"/>
        <v>16</v>
      </c>
      <c r="V23" s="186">
        <f t="shared" si="8"/>
        <v>16</v>
      </c>
      <c r="W23" s="89"/>
      <c r="X23" s="68">
        <f t="shared" si="6"/>
        <v>256</v>
      </c>
      <c r="Y23" s="90"/>
      <c r="Z23" s="65"/>
      <c r="AA23" s="66">
        <f t="shared" ref="AA23:AW23" si="9">SUM(AA24:AA30)</f>
        <v>8</v>
      </c>
      <c r="AB23" s="66">
        <f t="shared" si="9"/>
        <v>8</v>
      </c>
      <c r="AC23" s="66">
        <f t="shared" si="9"/>
        <v>8</v>
      </c>
      <c r="AD23" s="66">
        <f t="shared" si="9"/>
        <v>8</v>
      </c>
      <c r="AE23" s="66">
        <f t="shared" si="9"/>
        <v>8</v>
      </c>
      <c r="AF23" s="66">
        <f t="shared" si="9"/>
        <v>8</v>
      </c>
      <c r="AG23" s="66">
        <f t="shared" si="9"/>
        <v>8</v>
      </c>
      <c r="AH23" s="66">
        <f t="shared" si="9"/>
        <v>7</v>
      </c>
      <c r="AI23" s="66">
        <f t="shared" si="9"/>
        <v>8</v>
      </c>
      <c r="AJ23" s="66">
        <f t="shared" si="9"/>
        <v>9</v>
      </c>
      <c r="AK23" s="66">
        <f t="shared" si="9"/>
        <v>8</v>
      </c>
      <c r="AL23" s="254">
        <f t="shared" si="9"/>
        <v>0</v>
      </c>
      <c r="AM23" s="254">
        <f t="shared" si="9"/>
        <v>0</v>
      </c>
      <c r="AN23" s="254">
        <f t="shared" si="9"/>
        <v>0</v>
      </c>
      <c r="AO23" s="254">
        <f t="shared" si="9"/>
        <v>0</v>
      </c>
      <c r="AP23" s="220">
        <f t="shared" si="9"/>
        <v>8</v>
      </c>
      <c r="AQ23" s="147">
        <f t="shared" si="9"/>
        <v>9</v>
      </c>
      <c r="AR23" s="147">
        <f t="shared" si="9"/>
        <v>8</v>
      </c>
      <c r="AS23" s="70">
        <f t="shared" si="9"/>
        <v>0</v>
      </c>
      <c r="AT23" s="70">
        <f t="shared" si="9"/>
        <v>0</v>
      </c>
      <c r="AU23" s="70">
        <f t="shared" si="9"/>
        <v>0</v>
      </c>
      <c r="AV23" s="123">
        <f t="shared" si="9"/>
        <v>0</v>
      </c>
      <c r="AW23" s="142">
        <f t="shared" si="9"/>
        <v>0</v>
      </c>
      <c r="AX23" s="54"/>
      <c r="AY23" s="71">
        <f>SUM(AA23:AV23)</f>
        <v>113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5"/>
        <v>369</v>
      </c>
    </row>
    <row r="24" spans="1:60" ht="13.5" thickBot="1" x14ac:dyDescent="0.25">
      <c r="A24" s="31"/>
      <c r="B24" s="319"/>
      <c r="C24" s="73" t="s">
        <v>72</v>
      </c>
      <c r="D24" s="92" t="s">
        <v>73</v>
      </c>
      <c r="E24" s="75" t="s">
        <v>50</v>
      </c>
      <c r="F24" s="76">
        <v>1</v>
      </c>
      <c r="G24" s="77">
        <v>1</v>
      </c>
      <c r="H24" s="77">
        <v>1</v>
      </c>
      <c r="I24" s="77">
        <v>1</v>
      </c>
      <c r="J24" s="77">
        <v>1</v>
      </c>
      <c r="K24" s="77">
        <v>1</v>
      </c>
      <c r="L24" s="77">
        <v>1</v>
      </c>
      <c r="M24" s="77">
        <v>1</v>
      </c>
      <c r="N24" s="77">
        <v>1</v>
      </c>
      <c r="O24" s="77">
        <v>1</v>
      </c>
      <c r="P24" s="77">
        <v>1</v>
      </c>
      <c r="Q24" s="77">
        <v>1</v>
      </c>
      <c r="R24" s="77">
        <v>2</v>
      </c>
      <c r="S24" s="77">
        <v>1</v>
      </c>
      <c r="T24" s="75">
        <v>2</v>
      </c>
      <c r="U24" s="75">
        <v>1</v>
      </c>
      <c r="V24" s="75">
        <v>2</v>
      </c>
      <c r="W24" s="55" t="s">
        <v>56</v>
      </c>
      <c r="X24" s="68">
        <f t="shared" si="6"/>
        <v>20</v>
      </c>
      <c r="Y24" s="69"/>
      <c r="Z24" s="80"/>
      <c r="AA24" s="77">
        <v>2</v>
      </c>
      <c r="AB24" s="77">
        <v>2</v>
      </c>
      <c r="AC24" s="77">
        <v>2</v>
      </c>
      <c r="AD24" s="77">
        <v>2</v>
      </c>
      <c r="AE24" s="77">
        <v>2</v>
      </c>
      <c r="AF24" s="77">
        <v>2</v>
      </c>
      <c r="AG24" s="77">
        <v>2</v>
      </c>
      <c r="AH24" s="77">
        <v>2</v>
      </c>
      <c r="AI24" s="35">
        <v>2</v>
      </c>
      <c r="AJ24" s="35">
        <v>2</v>
      </c>
      <c r="AK24" s="77">
        <v>2</v>
      </c>
      <c r="AL24" s="254"/>
      <c r="AM24" s="254"/>
      <c r="AN24" s="254"/>
      <c r="AO24" s="254"/>
      <c r="AP24" s="228">
        <v>2</v>
      </c>
      <c r="AQ24" s="219">
        <v>2</v>
      </c>
      <c r="AR24" s="219">
        <v>2</v>
      </c>
      <c r="AS24" s="164"/>
      <c r="AT24" s="79"/>
      <c r="AU24" s="79"/>
      <c r="AV24" s="124"/>
      <c r="AW24" s="140"/>
      <c r="AX24" s="55" t="s">
        <v>56</v>
      </c>
      <c r="AY24" s="71">
        <f>SUM(AA24:AR24)</f>
        <v>28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5"/>
        <v>48</v>
      </c>
    </row>
    <row r="25" spans="1:60" ht="13.5" thickBot="1" x14ac:dyDescent="0.25">
      <c r="A25" s="31"/>
      <c r="B25" s="319"/>
      <c r="C25" s="125" t="s">
        <v>74</v>
      </c>
      <c r="D25" s="92" t="s">
        <v>75</v>
      </c>
      <c r="E25" s="75" t="s">
        <v>50</v>
      </c>
      <c r="F25" s="76">
        <v>3</v>
      </c>
      <c r="G25" s="77">
        <v>3</v>
      </c>
      <c r="H25" s="77">
        <v>3</v>
      </c>
      <c r="I25" s="77">
        <v>3</v>
      </c>
      <c r="J25" s="77">
        <v>3</v>
      </c>
      <c r="K25" s="77">
        <v>3</v>
      </c>
      <c r="L25" s="77">
        <v>3</v>
      </c>
      <c r="M25" s="77">
        <v>3</v>
      </c>
      <c r="N25" s="77">
        <v>3</v>
      </c>
      <c r="O25" s="77">
        <v>3</v>
      </c>
      <c r="P25" s="77">
        <v>3</v>
      </c>
      <c r="Q25" s="77">
        <v>4</v>
      </c>
      <c r="R25" s="77">
        <v>3</v>
      </c>
      <c r="S25" s="77">
        <v>3</v>
      </c>
      <c r="T25" s="75">
        <v>3</v>
      </c>
      <c r="U25" s="75">
        <v>4</v>
      </c>
      <c r="V25" s="75">
        <v>4</v>
      </c>
      <c r="W25" s="55" t="s">
        <v>55</v>
      </c>
      <c r="X25" s="68">
        <f t="shared" si="6"/>
        <v>54</v>
      </c>
      <c r="Y25" s="69"/>
      <c r="Z25" s="80"/>
      <c r="AA25" s="77">
        <v>2</v>
      </c>
      <c r="AB25" s="77">
        <v>3</v>
      </c>
      <c r="AC25" s="77">
        <v>2</v>
      </c>
      <c r="AD25" s="77">
        <v>3</v>
      </c>
      <c r="AE25" s="77">
        <v>2</v>
      </c>
      <c r="AF25" s="77">
        <v>3</v>
      </c>
      <c r="AG25" s="77">
        <v>2</v>
      </c>
      <c r="AH25" s="77">
        <v>3</v>
      </c>
      <c r="AI25" s="35">
        <v>2</v>
      </c>
      <c r="AJ25" s="35">
        <v>3</v>
      </c>
      <c r="AK25" s="77">
        <v>2</v>
      </c>
      <c r="AL25" s="254"/>
      <c r="AM25" s="254"/>
      <c r="AN25" s="254"/>
      <c r="AO25" s="254"/>
      <c r="AP25" s="228">
        <v>3</v>
      </c>
      <c r="AQ25" s="219">
        <v>3</v>
      </c>
      <c r="AR25" s="219">
        <v>3</v>
      </c>
      <c r="AS25" s="164"/>
      <c r="AT25" s="79"/>
      <c r="AU25" s="79"/>
      <c r="AV25" s="124"/>
      <c r="AW25" s="140"/>
      <c r="AX25" s="55" t="s">
        <v>101</v>
      </c>
      <c r="AY25" s="71">
        <f>SUM(AA25:AR25)</f>
        <v>36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5"/>
        <v>90</v>
      </c>
    </row>
    <row r="26" spans="1:60" ht="13.5" thickBot="1" x14ac:dyDescent="0.25">
      <c r="A26" s="31"/>
      <c r="B26" s="319"/>
      <c r="C26" s="125" t="s">
        <v>76</v>
      </c>
      <c r="D26" s="92" t="s">
        <v>77</v>
      </c>
      <c r="E26" s="75" t="s">
        <v>50</v>
      </c>
      <c r="F26" s="76">
        <v>2</v>
      </c>
      <c r="G26" s="77">
        <v>3</v>
      </c>
      <c r="H26" s="77">
        <v>2</v>
      </c>
      <c r="I26" s="77">
        <v>3</v>
      </c>
      <c r="J26" s="77">
        <v>2</v>
      </c>
      <c r="K26" s="77">
        <v>3</v>
      </c>
      <c r="L26" s="77">
        <v>2</v>
      </c>
      <c r="M26" s="77">
        <v>3</v>
      </c>
      <c r="N26" s="77">
        <v>2</v>
      </c>
      <c r="O26" s="77">
        <v>3</v>
      </c>
      <c r="P26" s="77">
        <v>2</v>
      </c>
      <c r="Q26" s="77">
        <v>3</v>
      </c>
      <c r="R26" s="77">
        <v>2</v>
      </c>
      <c r="S26" s="77">
        <v>3</v>
      </c>
      <c r="T26" s="75">
        <v>2</v>
      </c>
      <c r="U26" s="75">
        <v>3</v>
      </c>
      <c r="V26" s="75">
        <v>2</v>
      </c>
      <c r="W26" s="55" t="s">
        <v>56</v>
      </c>
      <c r="X26" s="68">
        <f t="shared" si="6"/>
        <v>42</v>
      </c>
      <c r="Y26" s="69"/>
      <c r="Z26" s="80"/>
      <c r="AA26" s="77"/>
      <c r="AB26" s="77"/>
      <c r="AC26" s="77"/>
      <c r="AD26" s="77"/>
      <c r="AE26" s="77"/>
      <c r="AF26" s="77"/>
      <c r="AG26" s="77"/>
      <c r="AH26" s="77"/>
      <c r="AI26" s="35"/>
      <c r="AJ26" s="35"/>
      <c r="AK26" s="77"/>
      <c r="AL26" s="254"/>
      <c r="AM26" s="254"/>
      <c r="AN26" s="254"/>
      <c r="AO26" s="254"/>
      <c r="AP26" s="228"/>
      <c r="AQ26" s="219"/>
      <c r="AR26" s="219"/>
      <c r="AS26" s="164"/>
      <c r="AT26" s="79"/>
      <c r="AU26" s="79"/>
      <c r="AV26" s="124"/>
      <c r="AW26" s="140"/>
      <c r="AX26" s="55" t="s">
        <v>55</v>
      </c>
      <c r="AY26" s="71">
        <f>SUM(AA26:AR26)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5"/>
        <v>42</v>
      </c>
    </row>
    <row r="27" spans="1:60" ht="13.5" thickBot="1" x14ac:dyDescent="0.25">
      <c r="A27" s="31"/>
      <c r="B27" s="319"/>
      <c r="C27" s="125" t="s">
        <v>78</v>
      </c>
      <c r="D27" s="92" t="s">
        <v>79</v>
      </c>
      <c r="E27" s="75" t="s">
        <v>50</v>
      </c>
      <c r="F27" s="76">
        <v>1</v>
      </c>
      <c r="G27" s="76">
        <v>2</v>
      </c>
      <c r="H27" s="76">
        <v>2</v>
      </c>
      <c r="I27" s="76">
        <v>1</v>
      </c>
      <c r="J27" s="76">
        <v>2</v>
      </c>
      <c r="K27" s="76">
        <v>2</v>
      </c>
      <c r="L27" s="76">
        <v>2</v>
      </c>
      <c r="M27" s="76">
        <v>2</v>
      </c>
      <c r="N27" s="76">
        <v>2</v>
      </c>
      <c r="O27" s="76">
        <v>2</v>
      </c>
      <c r="P27" s="76">
        <v>2</v>
      </c>
      <c r="Q27" s="76">
        <v>2</v>
      </c>
      <c r="R27" s="76">
        <v>2</v>
      </c>
      <c r="S27" s="76">
        <v>2</v>
      </c>
      <c r="T27" s="145">
        <v>2</v>
      </c>
      <c r="U27" s="135">
        <v>2</v>
      </c>
      <c r="V27" s="135">
        <v>2</v>
      </c>
      <c r="W27" s="67" t="s">
        <v>55</v>
      </c>
      <c r="X27" s="68">
        <f t="shared" si="6"/>
        <v>32</v>
      </c>
      <c r="Y27" s="69"/>
      <c r="Z27" s="80"/>
      <c r="AA27" s="76">
        <v>2</v>
      </c>
      <c r="AB27" s="76">
        <v>2</v>
      </c>
      <c r="AC27" s="76">
        <v>2</v>
      </c>
      <c r="AD27" s="76">
        <v>2</v>
      </c>
      <c r="AE27" s="76">
        <v>2</v>
      </c>
      <c r="AF27" s="76">
        <v>2</v>
      </c>
      <c r="AG27" s="76">
        <v>2</v>
      </c>
      <c r="AH27" s="76">
        <v>1</v>
      </c>
      <c r="AI27" s="35">
        <v>2</v>
      </c>
      <c r="AJ27" s="35">
        <v>2</v>
      </c>
      <c r="AK27" s="76">
        <v>2</v>
      </c>
      <c r="AL27" s="254"/>
      <c r="AM27" s="254"/>
      <c r="AN27" s="254"/>
      <c r="AO27" s="254"/>
      <c r="AP27" s="229">
        <v>2</v>
      </c>
      <c r="AQ27" s="219">
        <v>2</v>
      </c>
      <c r="AR27" s="219">
        <v>2</v>
      </c>
      <c r="AS27" s="93"/>
      <c r="AT27" s="93"/>
      <c r="AU27" s="93"/>
      <c r="AV27" s="107"/>
      <c r="AW27" s="140"/>
      <c r="AX27" s="55" t="s">
        <v>56</v>
      </c>
      <c r="AY27" s="71">
        <f>SUM(AA27:AV27)</f>
        <v>27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5"/>
        <v>59</v>
      </c>
    </row>
    <row r="28" spans="1:60" ht="13.5" thickBot="1" x14ac:dyDescent="0.25">
      <c r="A28" s="31"/>
      <c r="B28" s="319"/>
      <c r="C28" s="125" t="s">
        <v>80</v>
      </c>
      <c r="D28" s="94" t="s">
        <v>81</v>
      </c>
      <c r="E28" s="75" t="s">
        <v>50</v>
      </c>
      <c r="F28" s="76">
        <v>4</v>
      </c>
      <c r="G28" s="77">
        <v>3</v>
      </c>
      <c r="H28" s="77">
        <v>4</v>
      </c>
      <c r="I28" s="77">
        <v>3</v>
      </c>
      <c r="J28" s="77">
        <v>4</v>
      </c>
      <c r="K28" s="77">
        <v>3</v>
      </c>
      <c r="L28" s="77">
        <v>3</v>
      </c>
      <c r="M28" s="77">
        <v>3</v>
      </c>
      <c r="N28" s="77">
        <v>4</v>
      </c>
      <c r="O28" s="77">
        <v>3</v>
      </c>
      <c r="P28" s="77">
        <v>4</v>
      </c>
      <c r="Q28" s="77">
        <v>3</v>
      </c>
      <c r="R28" s="77">
        <v>4</v>
      </c>
      <c r="S28" s="77">
        <v>3</v>
      </c>
      <c r="T28" s="75">
        <v>4</v>
      </c>
      <c r="U28" s="75">
        <v>3</v>
      </c>
      <c r="V28" s="75">
        <v>3</v>
      </c>
      <c r="W28" s="55" t="s">
        <v>56</v>
      </c>
      <c r="X28" s="68">
        <f t="shared" si="6"/>
        <v>58</v>
      </c>
      <c r="Y28" s="69"/>
      <c r="Z28" s="8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254"/>
      <c r="AM28" s="254"/>
      <c r="AN28" s="254"/>
      <c r="AO28" s="254"/>
      <c r="AP28" s="228"/>
      <c r="AQ28" s="219"/>
      <c r="AR28" s="219"/>
      <c r="AS28" s="93"/>
      <c r="AT28" s="78"/>
      <c r="AU28" s="78"/>
      <c r="AV28" s="107"/>
      <c r="AW28" s="140"/>
      <c r="AX28" s="55" t="s">
        <v>55</v>
      </c>
      <c r="AY28" s="71">
        <f t="shared" ref="AY28:AY36" si="10">SUM(AA28:AV28)</f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5"/>
        <v>58</v>
      </c>
    </row>
    <row r="29" spans="1:60" ht="13.5" thickBot="1" x14ac:dyDescent="0.25">
      <c r="A29" s="31"/>
      <c r="B29" s="319"/>
      <c r="C29" s="125" t="s">
        <v>82</v>
      </c>
      <c r="D29" s="92" t="s">
        <v>83</v>
      </c>
      <c r="E29" s="75" t="s">
        <v>50</v>
      </c>
      <c r="F29" s="76">
        <v>3</v>
      </c>
      <c r="G29" s="77">
        <v>3</v>
      </c>
      <c r="H29" s="77">
        <v>3</v>
      </c>
      <c r="I29" s="77">
        <v>3</v>
      </c>
      <c r="J29" s="77">
        <v>3</v>
      </c>
      <c r="K29" s="77">
        <v>3</v>
      </c>
      <c r="L29" s="77">
        <v>3</v>
      </c>
      <c r="M29" s="77">
        <v>3</v>
      </c>
      <c r="N29" s="77">
        <v>3</v>
      </c>
      <c r="O29" s="77">
        <v>3</v>
      </c>
      <c r="P29" s="77">
        <v>3</v>
      </c>
      <c r="Q29" s="77">
        <v>3</v>
      </c>
      <c r="R29" s="77">
        <v>2</v>
      </c>
      <c r="S29" s="77">
        <v>3</v>
      </c>
      <c r="T29" s="75">
        <v>3</v>
      </c>
      <c r="U29" s="75">
        <v>3</v>
      </c>
      <c r="V29" s="75">
        <v>3</v>
      </c>
      <c r="W29" s="55" t="s">
        <v>55</v>
      </c>
      <c r="X29" s="68">
        <f t="shared" si="6"/>
        <v>50</v>
      </c>
      <c r="Y29" s="69"/>
      <c r="Z29" s="80"/>
      <c r="AA29" s="77">
        <v>2</v>
      </c>
      <c r="AB29" s="77">
        <v>1</v>
      </c>
      <c r="AC29" s="77">
        <v>2</v>
      </c>
      <c r="AD29" s="77">
        <v>1</v>
      </c>
      <c r="AE29" s="77">
        <v>2</v>
      </c>
      <c r="AF29" s="77">
        <v>1</v>
      </c>
      <c r="AG29" s="77">
        <v>2</v>
      </c>
      <c r="AH29" s="77">
        <v>1</v>
      </c>
      <c r="AI29" s="77">
        <v>2</v>
      </c>
      <c r="AJ29" s="77">
        <v>2</v>
      </c>
      <c r="AK29" s="77">
        <v>2</v>
      </c>
      <c r="AL29" s="254"/>
      <c r="AM29" s="254"/>
      <c r="AN29" s="254"/>
      <c r="AO29" s="254"/>
      <c r="AP29" s="228">
        <v>1</v>
      </c>
      <c r="AQ29" s="219">
        <v>2</v>
      </c>
      <c r="AR29" s="219">
        <v>1</v>
      </c>
      <c r="AS29" s="93"/>
      <c r="AT29" s="78"/>
      <c r="AU29" s="78"/>
      <c r="AV29" s="107"/>
      <c r="AW29" s="140"/>
      <c r="AX29" s="55" t="s">
        <v>56</v>
      </c>
      <c r="AY29" s="71">
        <f t="shared" si="10"/>
        <v>22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5"/>
        <v>72</v>
      </c>
    </row>
    <row r="30" spans="1:60" ht="13.5" thickBot="1" x14ac:dyDescent="0.25">
      <c r="A30" s="31"/>
      <c r="B30" s="319"/>
      <c r="C30" s="125" t="s">
        <v>84</v>
      </c>
      <c r="D30" s="92" t="s">
        <v>271</v>
      </c>
      <c r="E30" s="75" t="s">
        <v>50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5"/>
      <c r="U30" s="75"/>
      <c r="V30" s="75"/>
      <c r="W30" s="55"/>
      <c r="X30" s="68">
        <f t="shared" si="6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254"/>
      <c r="AM30" s="254"/>
      <c r="AN30" s="254"/>
      <c r="AO30" s="254"/>
      <c r="AP30" s="228"/>
      <c r="AQ30" s="219"/>
      <c r="AR30" s="219"/>
      <c r="AS30" s="93"/>
      <c r="AT30" s="78"/>
      <c r="AU30" s="78"/>
      <c r="AV30" s="107"/>
      <c r="AW30" s="140"/>
      <c r="AX30" s="55"/>
      <c r="AY30" s="71">
        <f t="shared" si="10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5"/>
        <v>0</v>
      </c>
    </row>
    <row r="31" spans="1:60" ht="41.25" thickBot="1" x14ac:dyDescent="0.25">
      <c r="A31" s="31"/>
      <c r="B31" s="319"/>
      <c r="C31" s="127"/>
      <c r="D31" s="96" t="s">
        <v>85</v>
      </c>
      <c r="E31" s="65" t="s">
        <v>50</v>
      </c>
      <c r="F31" s="66">
        <f>SUM(F33:F37)</f>
        <v>1</v>
      </c>
      <c r="G31" s="66">
        <f t="shared" ref="G31:V31" si="11">SUM(G33:G37)</f>
        <v>1</v>
      </c>
      <c r="H31" s="66">
        <f t="shared" si="11"/>
        <v>2</v>
      </c>
      <c r="I31" s="66">
        <f t="shared" si="11"/>
        <v>1</v>
      </c>
      <c r="J31" s="66">
        <f t="shared" si="11"/>
        <v>2</v>
      </c>
      <c r="K31" s="66">
        <f t="shared" si="11"/>
        <v>1</v>
      </c>
      <c r="L31" s="66">
        <f t="shared" si="11"/>
        <v>1</v>
      </c>
      <c r="M31" s="66">
        <f t="shared" si="11"/>
        <v>2</v>
      </c>
      <c r="N31" s="66">
        <f t="shared" si="11"/>
        <v>1</v>
      </c>
      <c r="O31" s="66">
        <f t="shared" si="11"/>
        <v>1</v>
      </c>
      <c r="P31" s="66">
        <f t="shared" si="11"/>
        <v>1</v>
      </c>
      <c r="Q31" s="66">
        <f t="shared" si="11"/>
        <v>1</v>
      </c>
      <c r="R31" s="66">
        <f t="shared" si="11"/>
        <v>1</v>
      </c>
      <c r="S31" s="66">
        <f t="shared" si="11"/>
        <v>1</v>
      </c>
      <c r="T31" s="186">
        <f t="shared" si="11"/>
        <v>1</v>
      </c>
      <c r="U31" s="186">
        <f t="shared" si="11"/>
        <v>1</v>
      </c>
      <c r="V31" s="186">
        <f t="shared" si="11"/>
        <v>1</v>
      </c>
      <c r="W31" s="89"/>
      <c r="X31" s="68">
        <f>SUM(F31:V31)</f>
        <v>20</v>
      </c>
      <c r="Y31" s="90"/>
      <c r="Z31" s="65"/>
      <c r="AA31" s="66">
        <f>SUM(AA32:AA37)</f>
        <v>1</v>
      </c>
      <c r="AB31" s="66">
        <f t="shared" ref="AB31:AN31" si="12">SUM(AB32:AB37)</f>
        <v>1</v>
      </c>
      <c r="AC31" s="66">
        <f t="shared" si="12"/>
        <v>1</v>
      </c>
      <c r="AD31" s="66">
        <f t="shared" si="12"/>
        <v>2</v>
      </c>
      <c r="AE31" s="66">
        <f t="shared" si="12"/>
        <v>1</v>
      </c>
      <c r="AF31" s="66">
        <f t="shared" si="12"/>
        <v>1</v>
      </c>
      <c r="AG31" s="66">
        <f t="shared" si="12"/>
        <v>1</v>
      </c>
      <c r="AH31" s="66">
        <f t="shared" si="12"/>
        <v>2</v>
      </c>
      <c r="AI31" s="66">
        <f t="shared" si="12"/>
        <v>1</v>
      </c>
      <c r="AJ31" s="66">
        <f t="shared" si="12"/>
        <v>1</v>
      </c>
      <c r="AK31" s="66">
        <f t="shared" si="12"/>
        <v>1</v>
      </c>
      <c r="AL31" s="254">
        <f t="shared" si="12"/>
        <v>0</v>
      </c>
      <c r="AM31" s="254">
        <f t="shared" si="12"/>
        <v>0</v>
      </c>
      <c r="AN31" s="254">
        <f t="shared" si="12"/>
        <v>0</v>
      </c>
      <c r="AO31" s="254">
        <f t="shared" ref="AO31:AW31" si="13">SUM(AO32:AO37)</f>
        <v>0</v>
      </c>
      <c r="AP31" s="147">
        <f t="shared" si="13"/>
        <v>2</v>
      </c>
      <c r="AQ31" s="147">
        <f t="shared" si="13"/>
        <v>2</v>
      </c>
      <c r="AR31" s="147">
        <f t="shared" si="13"/>
        <v>2</v>
      </c>
      <c r="AS31" s="70">
        <f t="shared" si="13"/>
        <v>0</v>
      </c>
      <c r="AT31" s="70">
        <f t="shared" si="13"/>
        <v>0</v>
      </c>
      <c r="AU31" s="70">
        <f t="shared" si="13"/>
        <v>0</v>
      </c>
      <c r="AV31" s="123">
        <f t="shared" si="13"/>
        <v>0</v>
      </c>
      <c r="AW31" s="142">
        <f t="shared" si="13"/>
        <v>0</v>
      </c>
      <c r="AX31" s="54"/>
      <c r="AY31" s="71">
        <f t="shared" si="10"/>
        <v>19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5"/>
        <v>39</v>
      </c>
    </row>
    <row r="32" spans="1:60" ht="26.25" thickBot="1" x14ac:dyDescent="0.25">
      <c r="A32" s="31"/>
      <c r="B32" s="319"/>
      <c r="C32" s="321" t="s">
        <v>86</v>
      </c>
      <c r="D32" s="97" t="s">
        <v>87</v>
      </c>
      <c r="E32" s="75" t="s">
        <v>50</v>
      </c>
      <c r="F32" s="98">
        <f>SUM(F33:F35)</f>
        <v>0</v>
      </c>
      <c r="G32" s="98">
        <f t="shared" ref="G32:V32" si="14">SUM(G33:G35)</f>
        <v>0</v>
      </c>
      <c r="H32" s="98">
        <f t="shared" si="14"/>
        <v>0</v>
      </c>
      <c r="I32" s="98">
        <f t="shared" si="14"/>
        <v>0</v>
      </c>
      <c r="J32" s="98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8">
        <f t="shared" si="14"/>
        <v>0</v>
      </c>
      <c r="Q32" s="98">
        <f t="shared" si="14"/>
        <v>0</v>
      </c>
      <c r="R32" s="98">
        <f t="shared" si="14"/>
        <v>0</v>
      </c>
      <c r="S32" s="98">
        <f t="shared" si="14"/>
        <v>0</v>
      </c>
      <c r="T32" s="184">
        <f t="shared" si="14"/>
        <v>0</v>
      </c>
      <c r="U32" s="184">
        <f t="shared" si="14"/>
        <v>0</v>
      </c>
      <c r="V32" s="184">
        <f t="shared" si="14"/>
        <v>0</v>
      </c>
      <c r="W32" s="313" t="s">
        <v>55</v>
      </c>
      <c r="X32" s="68">
        <f t="shared" si="6"/>
        <v>0</v>
      </c>
      <c r="Y32" s="69"/>
      <c r="Z32" s="80"/>
      <c r="AA32" s="77"/>
      <c r="AB32" s="77"/>
      <c r="AC32" s="77"/>
      <c r="AD32" s="77"/>
      <c r="AE32" s="77"/>
      <c r="AF32" s="77"/>
      <c r="AG32" s="77"/>
      <c r="AH32" s="77"/>
      <c r="AI32" s="35"/>
      <c r="AJ32" s="35"/>
      <c r="AK32" s="77"/>
      <c r="AL32" s="254"/>
      <c r="AM32" s="254"/>
      <c r="AN32" s="254"/>
      <c r="AO32" s="254"/>
      <c r="AP32" s="228"/>
      <c r="AQ32" s="219"/>
      <c r="AR32" s="219"/>
      <c r="AS32" s="93"/>
      <c r="AT32" s="78"/>
      <c r="AU32" s="78"/>
      <c r="AV32" s="107"/>
      <c r="AW32" s="140"/>
      <c r="AX32" s="55"/>
      <c r="AY32" s="71">
        <f t="shared" si="10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5"/>
        <v>0</v>
      </c>
    </row>
    <row r="33" spans="1:60" ht="26.25" thickBot="1" x14ac:dyDescent="0.25">
      <c r="A33" s="31"/>
      <c r="B33" s="319"/>
      <c r="C33" s="321"/>
      <c r="D33" s="99" t="s">
        <v>88</v>
      </c>
      <c r="E33" s="75" t="s">
        <v>50</v>
      </c>
      <c r="F33" s="76"/>
      <c r="G33" s="76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5"/>
      <c r="U33" s="75"/>
      <c r="V33" s="75"/>
      <c r="W33" s="313"/>
      <c r="X33" s="68">
        <f t="shared" si="6"/>
        <v>0</v>
      </c>
      <c r="Y33" s="69"/>
      <c r="Z33" s="80"/>
      <c r="AA33" s="77"/>
      <c r="AB33" s="77"/>
      <c r="AC33" s="77"/>
      <c r="AD33" s="77"/>
      <c r="AE33" s="77"/>
      <c r="AF33" s="77"/>
      <c r="AG33" s="77"/>
      <c r="AH33" s="77"/>
      <c r="AI33" s="35"/>
      <c r="AJ33" s="35"/>
      <c r="AK33" s="77"/>
      <c r="AL33" s="254"/>
      <c r="AM33" s="254"/>
      <c r="AN33" s="254"/>
      <c r="AO33" s="254"/>
      <c r="AP33" s="228"/>
      <c r="AQ33" s="219"/>
      <c r="AR33" s="219"/>
      <c r="AS33" s="93"/>
      <c r="AT33" s="78"/>
      <c r="AU33" s="78"/>
      <c r="AV33" s="107"/>
      <c r="AW33" s="140"/>
      <c r="AX33" s="55"/>
      <c r="AY33" s="71">
        <f t="shared" si="10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5"/>
        <v>0</v>
      </c>
    </row>
    <row r="34" spans="1:60" ht="13.5" thickBot="1" x14ac:dyDescent="0.25">
      <c r="A34" s="31"/>
      <c r="B34" s="319"/>
      <c r="C34" s="321"/>
      <c r="D34" s="100" t="s">
        <v>89</v>
      </c>
      <c r="E34" s="75" t="s">
        <v>50</v>
      </c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5"/>
      <c r="U34" s="75"/>
      <c r="V34" s="75"/>
      <c r="W34" s="313"/>
      <c r="X34" s="68">
        <f t="shared" si="6"/>
        <v>0</v>
      </c>
      <c r="Y34" s="69"/>
      <c r="Z34" s="80"/>
      <c r="AA34" s="77"/>
      <c r="AB34" s="77"/>
      <c r="AC34" s="77"/>
      <c r="AD34" s="77"/>
      <c r="AE34" s="77"/>
      <c r="AF34" s="77"/>
      <c r="AG34" s="77"/>
      <c r="AH34" s="77"/>
      <c r="AI34" s="35"/>
      <c r="AJ34" s="35"/>
      <c r="AK34" s="77"/>
      <c r="AL34" s="254"/>
      <c r="AM34" s="254"/>
      <c r="AN34" s="254"/>
      <c r="AO34" s="254"/>
      <c r="AP34" s="228"/>
      <c r="AQ34" s="219"/>
      <c r="AR34" s="219"/>
      <c r="AS34" s="93"/>
      <c r="AT34" s="78"/>
      <c r="AU34" s="78"/>
      <c r="AV34" s="107"/>
      <c r="AW34" s="140"/>
      <c r="AX34" s="55" t="s">
        <v>55</v>
      </c>
      <c r="AY34" s="71">
        <f t="shared" si="10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5"/>
        <v>0</v>
      </c>
    </row>
    <row r="35" spans="1:60" ht="18" customHeight="1" thickBot="1" x14ac:dyDescent="0.25">
      <c r="A35" s="31"/>
      <c r="B35" s="319"/>
      <c r="C35" s="321"/>
      <c r="D35" s="101" t="s">
        <v>90</v>
      </c>
      <c r="E35" s="75" t="s">
        <v>50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5"/>
      <c r="U35" s="75"/>
      <c r="V35" s="75"/>
      <c r="W35" s="313"/>
      <c r="X35" s="68">
        <f t="shared" si="6"/>
        <v>0</v>
      </c>
      <c r="Y35" s="69"/>
      <c r="Z35" s="80"/>
      <c r="AA35" s="77"/>
      <c r="AB35" s="77"/>
      <c r="AC35" s="77"/>
      <c r="AD35" s="77"/>
      <c r="AE35" s="77"/>
      <c r="AF35" s="77"/>
      <c r="AG35" s="77"/>
      <c r="AH35" s="77"/>
      <c r="AI35" s="35"/>
      <c r="AJ35" s="35"/>
      <c r="AK35" s="77"/>
      <c r="AL35" s="254"/>
      <c r="AM35" s="254"/>
      <c r="AN35" s="254"/>
      <c r="AO35" s="254"/>
      <c r="AP35" s="228"/>
      <c r="AQ35" s="219"/>
      <c r="AR35" s="219"/>
      <c r="AS35" s="93"/>
      <c r="AT35" s="78"/>
      <c r="AU35" s="78"/>
      <c r="AV35" s="107"/>
      <c r="AW35" s="140"/>
      <c r="AX35" s="55"/>
      <c r="AY35" s="71">
        <f t="shared" si="10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5"/>
        <v>0</v>
      </c>
    </row>
    <row r="36" spans="1:60" ht="26.25" thickBot="1" x14ac:dyDescent="0.25">
      <c r="A36" s="31"/>
      <c r="B36" s="319"/>
      <c r="C36" s="125" t="s">
        <v>91</v>
      </c>
      <c r="D36" s="99" t="s">
        <v>92</v>
      </c>
      <c r="E36" s="75" t="s">
        <v>50</v>
      </c>
      <c r="F36" s="76">
        <v>1</v>
      </c>
      <c r="G36" s="77">
        <v>1</v>
      </c>
      <c r="H36" s="77">
        <v>2</v>
      </c>
      <c r="I36" s="77">
        <v>1</v>
      </c>
      <c r="J36" s="77">
        <v>2</v>
      </c>
      <c r="K36" s="77">
        <v>1</v>
      </c>
      <c r="L36" s="77">
        <v>1</v>
      </c>
      <c r="M36" s="77">
        <v>2</v>
      </c>
      <c r="N36" s="77">
        <v>1</v>
      </c>
      <c r="O36" s="77">
        <v>1</v>
      </c>
      <c r="P36" s="77">
        <v>1</v>
      </c>
      <c r="Q36" s="77">
        <v>1</v>
      </c>
      <c r="R36" s="77">
        <v>1</v>
      </c>
      <c r="S36" s="77">
        <v>1</v>
      </c>
      <c r="T36" s="75">
        <v>1</v>
      </c>
      <c r="U36" s="75">
        <v>1</v>
      </c>
      <c r="V36" s="75">
        <v>1</v>
      </c>
      <c r="W36" s="55" t="s">
        <v>55</v>
      </c>
      <c r="X36" s="68">
        <f t="shared" si="6"/>
        <v>20</v>
      </c>
      <c r="Y36" s="69"/>
      <c r="Z36" s="80"/>
      <c r="AA36" s="77">
        <v>1</v>
      </c>
      <c r="AB36" s="77">
        <v>1</v>
      </c>
      <c r="AC36" s="77">
        <v>1</v>
      </c>
      <c r="AD36" s="77">
        <v>2</v>
      </c>
      <c r="AE36" s="77">
        <v>1</v>
      </c>
      <c r="AF36" s="77">
        <v>1</v>
      </c>
      <c r="AG36" s="77">
        <v>1</v>
      </c>
      <c r="AH36" s="77">
        <v>2</v>
      </c>
      <c r="AI36" s="77">
        <v>1</v>
      </c>
      <c r="AJ36" s="77">
        <v>1</v>
      </c>
      <c r="AK36" s="77">
        <v>1</v>
      </c>
      <c r="AL36" s="254"/>
      <c r="AM36" s="254"/>
      <c r="AN36" s="254"/>
      <c r="AO36" s="254"/>
      <c r="AP36" s="228">
        <v>2</v>
      </c>
      <c r="AQ36" s="219">
        <v>2</v>
      </c>
      <c r="AR36" s="219">
        <v>2</v>
      </c>
      <c r="AS36" s="93"/>
      <c r="AT36" s="78"/>
      <c r="AU36" s="78"/>
      <c r="AV36" s="107"/>
      <c r="AW36" s="140"/>
      <c r="AX36" s="55" t="s">
        <v>56</v>
      </c>
      <c r="AY36" s="71">
        <f t="shared" si="10"/>
        <v>19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5"/>
        <v>39</v>
      </c>
    </row>
    <row r="37" spans="1:60" ht="13.5" thickBot="1" x14ac:dyDescent="0.25">
      <c r="A37" s="31"/>
      <c r="B37" s="319"/>
      <c r="C37" s="125" t="s">
        <v>93</v>
      </c>
      <c r="D37" s="94" t="s">
        <v>94</v>
      </c>
      <c r="E37" s="75" t="s">
        <v>50</v>
      </c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5"/>
      <c r="U37" s="75"/>
      <c r="V37" s="75"/>
      <c r="W37" s="55"/>
      <c r="X37" s="68">
        <f t="shared" si="6"/>
        <v>0</v>
      </c>
      <c r="Y37" s="69"/>
      <c r="Z37" s="80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254"/>
      <c r="AM37" s="254"/>
      <c r="AN37" s="254"/>
      <c r="AO37" s="254"/>
      <c r="AP37" s="228"/>
      <c r="AQ37" s="219"/>
      <c r="AR37" s="219"/>
      <c r="AS37" s="164"/>
      <c r="AT37" s="79"/>
      <c r="AU37" s="79"/>
      <c r="AV37" s="124"/>
      <c r="AW37" s="140"/>
      <c r="AX37" s="55"/>
      <c r="AY37" s="71">
        <f>SUM(AA37:AR37)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5"/>
        <v>0</v>
      </c>
    </row>
    <row r="38" spans="1:60" ht="27.75" thickBot="1" x14ac:dyDescent="0.25">
      <c r="A38" s="31"/>
      <c r="B38" s="319"/>
      <c r="C38" s="128" t="s">
        <v>95</v>
      </c>
      <c r="D38" s="103" t="s">
        <v>96</v>
      </c>
      <c r="E38" s="65" t="s">
        <v>50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186">
        <v>0</v>
      </c>
      <c r="U38" s="186">
        <v>0</v>
      </c>
      <c r="V38" s="186">
        <v>0</v>
      </c>
      <c r="W38" s="67"/>
      <c r="X38" s="68">
        <f>SUM(F38:V38)</f>
        <v>0</v>
      </c>
      <c r="Y38" s="69"/>
      <c r="Z38" s="80"/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254">
        <v>0</v>
      </c>
      <c r="AM38" s="254">
        <v>0</v>
      </c>
      <c r="AN38" s="254">
        <v>0</v>
      </c>
      <c r="AO38" s="254">
        <v>0</v>
      </c>
      <c r="AP38" s="197">
        <v>0</v>
      </c>
      <c r="AQ38" s="231">
        <v>0</v>
      </c>
      <c r="AR38" s="231">
        <v>0</v>
      </c>
      <c r="AS38" s="130">
        <v>0</v>
      </c>
      <c r="AT38" s="130">
        <v>0</v>
      </c>
      <c r="AU38" s="130">
        <v>0</v>
      </c>
      <c r="AV38" s="130">
        <v>0</v>
      </c>
      <c r="AW38" s="163">
        <v>0</v>
      </c>
      <c r="AX38" s="55"/>
      <c r="AY38" s="71">
        <f t="shared" ref="AY38:AY49" si="15">SUM(AA38:AV38)</f>
        <v>0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5"/>
        <v>0</v>
      </c>
    </row>
    <row r="39" spans="1:60" ht="13.5" thickBot="1" x14ac:dyDescent="0.25">
      <c r="A39" s="31"/>
      <c r="B39" s="319"/>
      <c r="C39" s="192" t="s">
        <v>99</v>
      </c>
      <c r="D39" s="193" t="s">
        <v>100</v>
      </c>
      <c r="E39" s="194" t="s">
        <v>50</v>
      </c>
      <c r="F39" s="152">
        <f>SUM(F40:F48)</f>
        <v>4</v>
      </c>
      <c r="G39" s="152">
        <f t="shared" ref="G39:V39" si="16">SUM(G40:G48)</f>
        <v>4</v>
      </c>
      <c r="H39" s="152">
        <f t="shared" si="16"/>
        <v>4</v>
      </c>
      <c r="I39" s="152">
        <f t="shared" si="16"/>
        <v>4</v>
      </c>
      <c r="J39" s="152">
        <f t="shared" si="16"/>
        <v>4</v>
      </c>
      <c r="K39" s="152">
        <f t="shared" si="16"/>
        <v>4</v>
      </c>
      <c r="L39" s="152">
        <f t="shared" si="16"/>
        <v>4</v>
      </c>
      <c r="M39" s="152">
        <f t="shared" si="16"/>
        <v>4</v>
      </c>
      <c r="N39" s="152">
        <f t="shared" si="16"/>
        <v>4</v>
      </c>
      <c r="O39" s="152">
        <f t="shared" si="16"/>
        <v>4</v>
      </c>
      <c r="P39" s="152">
        <f t="shared" si="16"/>
        <v>4</v>
      </c>
      <c r="Q39" s="152">
        <f t="shared" si="16"/>
        <v>4</v>
      </c>
      <c r="R39" s="152">
        <f t="shared" si="16"/>
        <v>4</v>
      </c>
      <c r="S39" s="152">
        <f t="shared" si="16"/>
        <v>4</v>
      </c>
      <c r="T39" s="152">
        <f t="shared" si="16"/>
        <v>4</v>
      </c>
      <c r="U39" s="152">
        <f t="shared" si="16"/>
        <v>4</v>
      </c>
      <c r="V39" s="152">
        <f t="shared" si="16"/>
        <v>4</v>
      </c>
      <c r="W39" s="246"/>
      <c r="X39" s="247">
        <f t="shared" si="6"/>
        <v>68</v>
      </c>
      <c r="Y39" s="69"/>
      <c r="Z39" s="69"/>
      <c r="AA39" s="152">
        <f>SUM(AA40:AA48)</f>
        <v>8</v>
      </c>
      <c r="AB39" s="152">
        <f t="shared" ref="AB39:AV39" si="17">SUM(AB40:AB48)</f>
        <v>8</v>
      </c>
      <c r="AC39" s="152">
        <f t="shared" si="17"/>
        <v>9</v>
      </c>
      <c r="AD39" s="152">
        <f t="shared" si="17"/>
        <v>8</v>
      </c>
      <c r="AE39" s="152">
        <f t="shared" si="17"/>
        <v>9</v>
      </c>
      <c r="AF39" s="152">
        <f t="shared" si="17"/>
        <v>8</v>
      </c>
      <c r="AG39" s="152">
        <f t="shared" si="17"/>
        <v>9</v>
      </c>
      <c r="AH39" s="152">
        <f t="shared" si="17"/>
        <v>8</v>
      </c>
      <c r="AI39" s="152">
        <f t="shared" si="17"/>
        <v>9</v>
      </c>
      <c r="AJ39" s="152">
        <f t="shared" si="17"/>
        <v>8</v>
      </c>
      <c r="AK39" s="152">
        <f t="shared" si="17"/>
        <v>8</v>
      </c>
      <c r="AL39" s="254">
        <f t="shared" si="17"/>
        <v>36</v>
      </c>
      <c r="AM39" s="254">
        <f t="shared" si="17"/>
        <v>36</v>
      </c>
      <c r="AN39" s="254">
        <f t="shared" si="17"/>
        <v>36</v>
      </c>
      <c r="AO39" s="254">
        <f t="shared" si="17"/>
        <v>36</v>
      </c>
      <c r="AP39" s="152">
        <f t="shared" si="17"/>
        <v>7</v>
      </c>
      <c r="AQ39" s="152">
        <f t="shared" si="17"/>
        <v>7</v>
      </c>
      <c r="AR39" s="152">
        <f t="shared" si="17"/>
        <v>7</v>
      </c>
      <c r="AS39" s="149">
        <f t="shared" si="17"/>
        <v>36</v>
      </c>
      <c r="AT39" s="149">
        <f t="shared" si="17"/>
        <v>36</v>
      </c>
      <c r="AU39" s="149">
        <f t="shared" si="17"/>
        <v>36</v>
      </c>
      <c r="AV39" s="149">
        <f t="shared" si="17"/>
        <v>36</v>
      </c>
      <c r="AW39" s="142">
        <f>SUM(AW45:AW48)</f>
        <v>0</v>
      </c>
      <c r="AX39" s="55"/>
      <c r="AY39" s="71">
        <f t="shared" si="15"/>
        <v>401</v>
      </c>
      <c r="AZ39" s="105"/>
      <c r="BA39" s="69"/>
      <c r="BB39" s="69"/>
      <c r="BC39" s="69"/>
      <c r="BD39" s="69"/>
      <c r="BE39" s="69"/>
      <c r="BF39" s="69"/>
      <c r="BG39" s="72"/>
      <c r="BH39" s="61">
        <f t="shared" si="5"/>
        <v>469</v>
      </c>
    </row>
    <row r="40" spans="1:60" ht="32.25" customHeight="1" thickBot="1" x14ac:dyDescent="0.25">
      <c r="A40" s="31"/>
      <c r="B40" s="320"/>
      <c r="C40" s="256" t="s">
        <v>251</v>
      </c>
      <c r="D40" s="239" t="s">
        <v>248</v>
      </c>
      <c r="E40" s="135" t="s">
        <v>50</v>
      </c>
      <c r="F40" s="251">
        <v>4</v>
      </c>
      <c r="G40" s="251">
        <v>4</v>
      </c>
      <c r="H40" s="251">
        <v>4</v>
      </c>
      <c r="I40" s="251">
        <v>4</v>
      </c>
      <c r="J40" s="251">
        <v>4</v>
      </c>
      <c r="K40" s="251">
        <v>4</v>
      </c>
      <c r="L40" s="251">
        <v>4</v>
      </c>
      <c r="M40" s="251">
        <v>4</v>
      </c>
      <c r="N40" s="251">
        <v>4</v>
      </c>
      <c r="O40" s="251">
        <v>4</v>
      </c>
      <c r="P40" s="251">
        <v>4</v>
      </c>
      <c r="Q40" s="251">
        <v>4</v>
      </c>
      <c r="R40" s="251">
        <v>4</v>
      </c>
      <c r="S40" s="251">
        <v>4</v>
      </c>
      <c r="T40" s="251">
        <v>4</v>
      </c>
      <c r="U40" s="251">
        <v>4</v>
      </c>
      <c r="V40" s="251">
        <v>4</v>
      </c>
      <c r="W40" s="171" t="s">
        <v>55</v>
      </c>
      <c r="X40" s="172">
        <f t="shared" si="6"/>
        <v>68</v>
      </c>
      <c r="Y40" s="69"/>
      <c r="Z40" s="69"/>
      <c r="AA40" s="162">
        <v>1</v>
      </c>
      <c r="AB40" s="162">
        <v>2</v>
      </c>
      <c r="AC40" s="162">
        <v>2</v>
      </c>
      <c r="AD40" s="162">
        <v>2</v>
      </c>
      <c r="AE40" s="162">
        <v>2</v>
      </c>
      <c r="AF40" s="162">
        <v>2</v>
      </c>
      <c r="AG40" s="162">
        <v>2</v>
      </c>
      <c r="AH40" s="162">
        <v>2</v>
      </c>
      <c r="AI40" s="162">
        <v>2</v>
      </c>
      <c r="AJ40" s="162">
        <v>2</v>
      </c>
      <c r="AK40" s="162">
        <v>2</v>
      </c>
      <c r="AL40" s="254"/>
      <c r="AM40" s="254"/>
      <c r="AN40" s="254"/>
      <c r="AO40" s="254"/>
      <c r="AP40" s="135">
        <v>2</v>
      </c>
      <c r="AQ40" s="135">
        <v>2</v>
      </c>
      <c r="AR40" s="251">
        <v>2</v>
      </c>
      <c r="AS40" s="149"/>
      <c r="AT40" s="149"/>
      <c r="AU40" s="149"/>
      <c r="AV40" s="149"/>
      <c r="AW40" s="195"/>
      <c r="AX40" s="55" t="s">
        <v>101</v>
      </c>
      <c r="AY40" s="71">
        <f t="shared" si="15"/>
        <v>27</v>
      </c>
      <c r="AZ40" s="105"/>
      <c r="BA40" s="69"/>
      <c r="BB40" s="69"/>
      <c r="BC40" s="69"/>
      <c r="BD40" s="69"/>
      <c r="BE40" s="69"/>
      <c r="BF40" s="69"/>
      <c r="BG40" s="72"/>
      <c r="BH40" s="61"/>
    </row>
    <row r="41" spans="1:60" ht="18.75" customHeight="1" thickBot="1" x14ac:dyDescent="0.25">
      <c r="A41" s="31"/>
      <c r="B41" s="320"/>
      <c r="C41" s="257" t="s">
        <v>252</v>
      </c>
      <c r="D41" s="255" t="s">
        <v>250</v>
      </c>
      <c r="E41" s="252" t="s">
        <v>50</v>
      </c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171"/>
      <c r="X41" s="172">
        <f t="shared" si="6"/>
        <v>0</v>
      </c>
      <c r="Y41" s="69"/>
      <c r="Z41" s="69"/>
      <c r="AA41" s="253"/>
      <c r="AB41" s="253"/>
      <c r="AC41" s="136"/>
      <c r="AD41" s="136"/>
      <c r="AE41" s="136"/>
      <c r="AF41" s="136"/>
      <c r="AG41" s="136"/>
      <c r="AH41" s="136"/>
      <c r="AI41" s="136"/>
      <c r="AJ41" s="136"/>
      <c r="AK41" s="136"/>
      <c r="AL41" s="254">
        <v>36</v>
      </c>
      <c r="AM41" s="254">
        <v>36</v>
      </c>
      <c r="AN41" s="254"/>
      <c r="AO41" s="254"/>
      <c r="AP41" s="253"/>
      <c r="AQ41" s="253"/>
      <c r="AR41" s="253"/>
      <c r="AS41" s="253"/>
      <c r="AT41" s="253"/>
      <c r="AU41" s="253"/>
      <c r="AV41" s="253"/>
      <c r="AW41" s="195"/>
      <c r="AX41" s="55" t="s">
        <v>56</v>
      </c>
      <c r="AY41" s="71">
        <f t="shared" si="15"/>
        <v>72</v>
      </c>
      <c r="AZ41" s="105"/>
      <c r="BA41" s="69"/>
      <c r="BB41" s="69"/>
      <c r="BC41" s="69"/>
      <c r="BD41" s="69"/>
      <c r="BE41" s="69"/>
      <c r="BF41" s="69"/>
      <c r="BG41" s="72"/>
      <c r="BH41" s="61"/>
    </row>
    <row r="42" spans="1:60" ht="13.5" thickBot="1" x14ac:dyDescent="0.25">
      <c r="A42" s="31"/>
      <c r="B42" s="320"/>
      <c r="C42" s="257" t="s">
        <v>253</v>
      </c>
      <c r="D42" s="255" t="s">
        <v>250</v>
      </c>
      <c r="E42" s="252" t="s">
        <v>50</v>
      </c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171"/>
      <c r="X42" s="172">
        <f t="shared" si="6"/>
        <v>0</v>
      </c>
      <c r="Y42" s="69"/>
      <c r="Z42" s="69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4"/>
      <c r="AM42" s="254"/>
      <c r="AN42" s="254"/>
      <c r="AO42" s="254"/>
      <c r="AP42" s="253"/>
      <c r="AQ42" s="253"/>
      <c r="AR42" s="253"/>
      <c r="AS42" s="253">
        <v>36</v>
      </c>
      <c r="AT42" s="253">
        <v>36</v>
      </c>
      <c r="AU42" s="253">
        <v>36</v>
      </c>
      <c r="AV42" s="253">
        <v>36</v>
      </c>
      <c r="AW42" s="195"/>
      <c r="AX42" s="55" t="s">
        <v>55</v>
      </c>
      <c r="AY42" s="71">
        <f t="shared" si="15"/>
        <v>144</v>
      </c>
      <c r="AZ42" s="105"/>
      <c r="BA42" s="69"/>
      <c r="BB42" s="69"/>
      <c r="BC42" s="69"/>
      <c r="BD42" s="69"/>
      <c r="BE42" s="69"/>
      <c r="BF42" s="69"/>
      <c r="BG42" s="72"/>
      <c r="BH42" s="61"/>
    </row>
    <row r="43" spans="1:60" ht="20.25" customHeight="1" thickBot="1" x14ac:dyDescent="0.25">
      <c r="A43" s="31"/>
      <c r="B43" s="320"/>
      <c r="C43" s="196" t="s">
        <v>110</v>
      </c>
      <c r="D43" s="239" t="s">
        <v>254</v>
      </c>
      <c r="E43" s="135" t="s">
        <v>50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71"/>
      <c r="X43" s="172">
        <f>SUM(F43:V43)</f>
        <v>0</v>
      </c>
      <c r="Y43" s="69"/>
      <c r="Z43" s="69"/>
      <c r="AA43" s="251">
        <v>5</v>
      </c>
      <c r="AB43" s="251">
        <v>5</v>
      </c>
      <c r="AC43" s="251">
        <v>5</v>
      </c>
      <c r="AD43" s="251">
        <v>5</v>
      </c>
      <c r="AE43" s="251">
        <v>5</v>
      </c>
      <c r="AF43" s="251">
        <v>5</v>
      </c>
      <c r="AG43" s="251">
        <v>5</v>
      </c>
      <c r="AH43" s="251">
        <v>5</v>
      </c>
      <c r="AI43" s="251">
        <v>5</v>
      </c>
      <c r="AJ43" s="251">
        <v>5</v>
      </c>
      <c r="AK43" s="251">
        <v>4</v>
      </c>
      <c r="AL43" s="254"/>
      <c r="AM43" s="254"/>
      <c r="AN43" s="254"/>
      <c r="AO43" s="254"/>
      <c r="AP43" s="251">
        <v>4</v>
      </c>
      <c r="AQ43" s="251">
        <v>4</v>
      </c>
      <c r="AR43" s="219">
        <v>4</v>
      </c>
      <c r="AS43" s="149"/>
      <c r="AT43" s="149"/>
      <c r="AU43" s="149"/>
      <c r="AV43" s="149"/>
      <c r="AW43" s="195"/>
      <c r="AX43" s="55" t="s">
        <v>55</v>
      </c>
      <c r="AY43" s="71">
        <f t="shared" si="15"/>
        <v>66</v>
      </c>
      <c r="AZ43" s="105"/>
      <c r="BA43" s="69"/>
      <c r="BB43" s="69"/>
      <c r="BC43" s="69"/>
      <c r="BD43" s="69"/>
      <c r="BE43" s="69"/>
      <c r="BF43" s="69"/>
      <c r="BG43" s="72"/>
      <c r="BH43" s="61">
        <f>SUM(X43,AY43)</f>
        <v>66</v>
      </c>
    </row>
    <row r="44" spans="1:60" ht="20.25" customHeight="1" thickBot="1" x14ac:dyDescent="0.25">
      <c r="A44" s="31"/>
      <c r="B44" s="320"/>
      <c r="C44" s="224" t="s">
        <v>255</v>
      </c>
      <c r="D44" s="255" t="s">
        <v>256</v>
      </c>
      <c r="E44" s="225" t="s">
        <v>50</v>
      </c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171"/>
      <c r="X44" s="172"/>
      <c r="Y44" s="69"/>
      <c r="Z44" s="69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54"/>
      <c r="AM44" s="254"/>
      <c r="AN44" s="254">
        <v>36</v>
      </c>
      <c r="AO44" s="254">
        <v>36</v>
      </c>
      <c r="AP44" s="136"/>
      <c r="AQ44" s="136"/>
      <c r="AR44" s="136"/>
      <c r="AS44" s="149"/>
      <c r="AT44" s="149"/>
      <c r="AU44" s="149"/>
      <c r="AV44" s="149"/>
      <c r="AW44" s="195"/>
      <c r="AX44" s="55" t="s">
        <v>55</v>
      </c>
      <c r="AY44" s="71">
        <f t="shared" si="15"/>
        <v>72</v>
      </c>
      <c r="AZ44" s="105"/>
      <c r="BA44" s="69"/>
      <c r="BB44" s="69"/>
      <c r="BC44" s="69"/>
      <c r="BD44" s="69"/>
      <c r="BE44" s="69"/>
      <c r="BF44" s="69"/>
      <c r="BG44" s="72"/>
      <c r="BH44" s="61"/>
    </row>
    <row r="45" spans="1:60" ht="13.5" thickBot="1" x14ac:dyDescent="0.25">
      <c r="A45" s="31"/>
      <c r="B45" s="320"/>
      <c r="C45" s="169" t="s">
        <v>112</v>
      </c>
      <c r="D45" s="255" t="s">
        <v>256</v>
      </c>
      <c r="E45" s="136" t="s">
        <v>50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71"/>
      <c r="X45" s="172">
        <f t="shared" si="6"/>
        <v>0</v>
      </c>
      <c r="Y45" s="173"/>
      <c r="Z45" s="174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254"/>
      <c r="AM45" s="254"/>
      <c r="AN45" s="254"/>
      <c r="AO45" s="254"/>
      <c r="AP45" s="136"/>
      <c r="AQ45" s="136"/>
      <c r="AR45" s="136"/>
      <c r="AS45" s="254"/>
      <c r="AT45" s="254"/>
      <c r="AU45" s="254"/>
      <c r="AV45" s="175"/>
      <c r="AW45" s="245"/>
      <c r="AX45" s="55"/>
      <c r="AY45" s="71">
        <f t="shared" si="15"/>
        <v>0</v>
      </c>
      <c r="AZ45" s="69"/>
      <c r="BA45" s="69"/>
      <c r="BB45" s="69"/>
      <c r="BC45" s="69"/>
      <c r="BD45" s="69"/>
      <c r="BE45" s="69"/>
      <c r="BF45" s="69"/>
      <c r="BG45" s="72"/>
      <c r="BH45" s="61">
        <f t="shared" si="5"/>
        <v>0</v>
      </c>
    </row>
    <row r="46" spans="1:60" ht="26.25" thickBot="1" x14ac:dyDescent="0.25">
      <c r="A46" s="31"/>
      <c r="B46" s="320"/>
      <c r="C46" s="183" t="s">
        <v>257</v>
      </c>
      <c r="D46" s="239" t="s">
        <v>258</v>
      </c>
      <c r="E46" s="135" t="s">
        <v>50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71"/>
      <c r="X46" s="172">
        <f t="shared" si="6"/>
        <v>0</v>
      </c>
      <c r="Y46" s="173"/>
      <c r="Z46" s="174"/>
      <c r="AA46" s="135">
        <v>2</v>
      </c>
      <c r="AB46" s="135">
        <v>1</v>
      </c>
      <c r="AC46" s="135">
        <v>2</v>
      </c>
      <c r="AD46" s="135">
        <v>1</v>
      </c>
      <c r="AE46" s="135">
        <v>2</v>
      </c>
      <c r="AF46" s="135">
        <v>1</v>
      </c>
      <c r="AG46" s="135">
        <v>2</v>
      </c>
      <c r="AH46" s="135">
        <v>1</v>
      </c>
      <c r="AI46" s="135">
        <v>2</v>
      </c>
      <c r="AJ46" s="135">
        <v>1</v>
      </c>
      <c r="AK46" s="135">
        <v>2</v>
      </c>
      <c r="AL46" s="254"/>
      <c r="AM46" s="254"/>
      <c r="AN46" s="254"/>
      <c r="AO46" s="254"/>
      <c r="AP46" s="219">
        <v>1</v>
      </c>
      <c r="AQ46" s="219">
        <v>1</v>
      </c>
      <c r="AR46" s="219">
        <v>1</v>
      </c>
      <c r="AS46" s="254"/>
      <c r="AT46" s="254"/>
      <c r="AU46" s="149"/>
      <c r="AV46" s="175"/>
      <c r="AW46" s="245"/>
      <c r="AX46" s="55" t="s">
        <v>55</v>
      </c>
      <c r="AY46" s="71">
        <f t="shared" si="15"/>
        <v>20</v>
      </c>
      <c r="AZ46" s="69"/>
      <c r="BA46" s="69"/>
      <c r="BB46" s="69"/>
      <c r="BC46" s="69"/>
      <c r="BD46" s="69"/>
      <c r="BE46" s="69"/>
      <c r="BF46" s="69"/>
      <c r="BG46" s="72"/>
      <c r="BH46" s="61">
        <f t="shared" si="5"/>
        <v>20</v>
      </c>
    </row>
    <row r="47" spans="1:60" ht="13.5" thickBot="1" x14ac:dyDescent="0.25">
      <c r="A47" s="31"/>
      <c r="B47" s="320"/>
      <c r="C47" s="169" t="s">
        <v>259</v>
      </c>
      <c r="D47" s="225" t="s">
        <v>261</v>
      </c>
      <c r="E47" s="136" t="s">
        <v>50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71"/>
      <c r="X47" s="172">
        <f t="shared" si="6"/>
        <v>0</v>
      </c>
      <c r="Y47" s="173"/>
      <c r="Z47" s="174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254"/>
      <c r="AT47" s="254"/>
      <c r="AU47" s="254"/>
      <c r="AV47" s="175"/>
      <c r="AW47" s="245"/>
      <c r="AX47" s="55"/>
      <c r="AY47" s="71">
        <f t="shared" si="15"/>
        <v>0</v>
      </c>
      <c r="AZ47" s="69"/>
      <c r="BA47" s="69"/>
      <c r="BB47" s="69"/>
      <c r="BC47" s="69"/>
      <c r="BD47" s="69"/>
      <c r="BE47" s="69"/>
      <c r="BF47" s="69"/>
      <c r="BG47" s="72"/>
      <c r="BH47" s="61">
        <f t="shared" si="5"/>
        <v>0</v>
      </c>
    </row>
    <row r="48" spans="1:60" ht="13.5" thickBot="1" x14ac:dyDescent="0.25">
      <c r="A48" s="31"/>
      <c r="B48" s="320"/>
      <c r="C48" s="225" t="s">
        <v>260</v>
      </c>
      <c r="D48" s="225" t="s">
        <v>261</v>
      </c>
      <c r="E48" s="225" t="s">
        <v>50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171"/>
      <c r="X48" s="172">
        <f t="shared" si="6"/>
        <v>0</v>
      </c>
      <c r="Y48" s="173"/>
      <c r="Z48" s="174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254"/>
      <c r="AT48" s="254"/>
      <c r="AU48" s="254"/>
      <c r="AV48" s="175"/>
      <c r="AW48" s="245"/>
      <c r="AX48" s="55"/>
      <c r="AY48" s="71">
        <f t="shared" si="15"/>
        <v>0</v>
      </c>
      <c r="AZ48" s="69"/>
      <c r="BA48" s="69"/>
      <c r="BB48" s="69"/>
      <c r="BC48" s="69"/>
      <c r="BD48" s="69"/>
      <c r="BE48" s="69"/>
      <c r="BF48" s="69"/>
      <c r="BG48" s="72"/>
      <c r="BH48" s="61">
        <f t="shared" si="5"/>
        <v>0</v>
      </c>
    </row>
    <row r="49" spans="1:60" ht="15.75" customHeight="1" x14ac:dyDescent="0.2">
      <c r="A49" s="31"/>
      <c r="B49" s="303" t="s">
        <v>102</v>
      </c>
      <c r="C49" s="304"/>
      <c r="D49" s="304"/>
      <c r="E49" s="304"/>
      <c r="F49" s="114">
        <f t="shared" ref="F49:V49" si="18">SUM(F13,F38,F39)</f>
        <v>36</v>
      </c>
      <c r="G49" s="114">
        <f t="shared" si="18"/>
        <v>36</v>
      </c>
      <c r="H49" s="114">
        <f t="shared" si="18"/>
        <v>36</v>
      </c>
      <c r="I49" s="114">
        <f t="shared" si="18"/>
        <v>36</v>
      </c>
      <c r="J49" s="114">
        <f t="shared" si="18"/>
        <v>36</v>
      </c>
      <c r="K49" s="114">
        <f t="shared" si="18"/>
        <v>36</v>
      </c>
      <c r="L49" s="114">
        <f t="shared" si="18"/>
        <v>36</v>
      </c>
      <c r="M49" s="114">
        <f t="shared" si="18"/>
        <v>36</v>
      </c>
      <c r="N49" s="114">
        <f t="shared" si="18"/>
        <v>36</v>
      </c>
      <c r="O49" s="114">
        <f t="shared" si="18"/>
        <v>36</v>
      </c>
      <c r="P49" s="114">
        <f t="shared" si="18"/>
        <v>36</v>
      </c>
      <c r="Q49" s="114">
        <f t="shared" si="18"/>
        <v>36</v>
      </c>
      <c r="R49" s="114">
        <f t="shared" si="18"/>
        <v>36</v>
      </c>
      <c r="S49" s="114">
        <f t="shared" si="18"/>
        <v>36</v>
      </c>
      <c r="T49" s="114">
        <f t="shared" si="18"/>
        <v>36</v>
      </c>
      <c r="U49" s="114">
        <f t="shared" si="18"/>
        <v>36</v>
      </c>
      <c r="V49" s="114">
        <f t="shared" si="18"/>
        <v>36</v>
      </c>
      <c r="W49" s="131"/>
      <c r="X49" s="248">
        <f>SUM(F49:V49)</f>
        <v>612</v>
      </c>
      <c r="Y49" s="132"/>
      <c r="Z49" s="249"/>
      <c r="AA49" s="114">
        <f t="shared" ref="AA49:AW49" si="19">SUM(AA39,AA38,AA13)</f>
        <v>36</v>
      </c>
      <c r="AB49" s="114">
        <f t="shared" si="19"/>
        <v>36</v>
      </c>
      <c r="AC49" s="114">
        <f t="shared" si="19"/>
        <v>36</v>
      </c>
      <c r="AD49" s="114">
        <f t="shared" si="19"/>
        <v>36</v>
      </c>
      <c r="AE49" s="114">
        <f t="shared" si="19"/>
        <v>36</v>
      </c>
      <c r="AF49" s="114">
        <f t="shared" si="19"/>
        <v>36</v>
      </c>
      <c r="AG49" s="114">
        <f t="shared" si="19"/>
        <v>36</v>
      </c>
      <c r="AH49" s="114">
        <f t="shared" si="19"/>
        <v>36</v>
      </c>
      <c r="AI49" s="114">
        <f t="shared" si="19"/>
        <v>36</v>
      </c>
      <c r="AJ49" s="114">
        <f t="shared" si="19"/>
        <v>36</v>
      </c>
      <c r="AK49" s="114">
        <f t="shared" si="19"/>
        <v>36</v>
      </c>
      <c r="AL49" s="114">
        <f t="shared" si="19"/>
        <v>36</v>
      </c>
      <c r="AM49" s="114">
        <f t="shared" si="19"/>
        <v>36</v>
      </c>
      <c r="AN49" s="114">
        <f t="shared" si="19"/>
        <v>36</v>
      </c>
      <c r="AO49" s="114">
        <f t="shared" si="19"/>
        <v>36</v>
      </c>
      <c r="AP49" s="114">
        <f t="shared" si="19"/>
        <v>36</v>
      </c>
      <c r="AQ49" s="114">
        <f t="shared" si="19"/>
        <v>36</v>
      </c>
      <c r="AR49" s="114">
        <f t="shared" si="19"/>
        <v>36</v>
      </c>
      <c r="AS49" s="114">
        <f t="shared" si="19"/>
        <v>36</v>
      </c>
      <c r="AT49" s="114">
        <f t="shared" si="19"/>
        <v>36</v>
      </c>
      <c r="AU49" s="114">
        <f t="shared" si="19"/>
        <v>36</v>
      </c>
      <c r="AV49" s="114">
        <f t="shared" si="19"/>
        <v>36</v>
      </c>
      <c r="AW49" s="143">
        <f t="shared" si="19"/>
        <v>35</v>
      </c>
      <c r="AX49" s="54"/>
      <c r="AY49" s="71">
        <f t="shared" si="15"/>
        <v>792</v>
      </c>
      <c r="AZ49" s="115"/>
      <c r="BA49" s="116"/>
      <c r="BB49" s="116"/>
      <c r="BC49" s="116"/>
      <c r="BD49" s="116"/>
      <c r="BE49" s="116"/>
      <c r="BF49" s="116"/>
      <c r="BG49" s="117"/>
      <c r="BH49" s="61">
        <f>SUM(X49,AY49)</f>
        <v>1404</v>
      </c>
    </row>
  </sheetData>
  <sheetProtection selectLockedCells="1" selectUnlockedCells="1"/>
  <mergeCells count="23">
    <mergeCell ref="B49:E49"/>
    <mergeCell ref="AP7:AS7"/>
    <mergeCell ref="AT7:AX7"/>
    <mergeCell ref="B7:B12"/>
    <mergeCell ref="C7:C12"/>
    <mergeCell ref="D7:D12"/>
    <mergeCell ref="E7:E12"/>
    <mergeCell ref="F11:BH11"/>
    <mergeCell ref="AZ7:BC7"/>
    <mergeCell ref="N7:R7"/>
    <mergeCell ref="B13:B48"/>
    <mergeCell ref="C32:C35"/>
    <mergeCell ref="W32:W35"/>
    <mergeCell ref="AK7:AO7"/>
    <mergeCell ref="F7:I7"/>
    <mergeCell ref="J7:M7"/>
    <mergeCell ref="BD7:BG7"/>
    <mergeCell ref="BH7:BH8"/>
    <mergeCell ref="F9:BH9"/>
    <mergeCell ref="AC7:AF7"/>
    <mergeCell ref="AG7:AJ7"/>
    <mergeCell ref="S7:V7"/>
    <mergeCell ref="W7:AB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tabSelected="1" topLeftCell="A7" zoomScale="60" zoomScaleNormal="60" workbookViewId="0">
      <selection activeCell="P36" sqref="P36"/>
    </sheetView>
  </sheetViews>
  <sheetFormatPr defaultRowHeight="12.75" x14ac:dyDescent="0.2"/>
  <cols>
    <col min="1" max="1" width="2.42578125" style="120" customWidth="1"/>
    <col min="2" max="2" width="4.7109375" style="120" customWidth="1"/>
    <col min="3" max="3" width="11.7109375" style="120" customWidth="1"/>
    <col min="4" max="4" width="33.5703125" style="121" customWidth="1"/>
    <col min="5" max="5" width="8.7109375" style="120" customWidth="1"/>
    <col min="6" max="22" width="4.7109375" style="120" customWidth="1"/>
    <col min="23" max="23" width="5.85546875" style="120" customWidth="1"/>
    <col min="24" max="59" width="4.7109375" style="120" customWidth="1"/>
    <col min="60" max="16384" width="9.140625" style="120"/>
  </cols>
  <sheetData>
    <row r="1" spans="1:60" s="129" customFormat="1" x14ac:dyDescent="0.2">
      <c r="B1" s="129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s="129" customFormat="1" x14ac:dyDescent="0.2">
      <c r="C2" s="129" t="s">
        <v>270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s="129" customFormat="1" x14ac:dyDescent="0.2">
      <c r="D3" s="122" t="s">
        <v>276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s="129" customFormat="1" x14ac:dyDescent="0.2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s="129" customFormat="1" x14ac:dyDescent="0.2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s="129" customFormat="1" ht="13.5" thickBot="1" x14ac:dyDescent="0.25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29" customFormat="1" ht="13.5" customHeight="1" thickBot="1" x14ac:dyDescent="0.25">
      <c r="A7" s="12"/>
      <c r="B7" s="317" t="s">
        <v>16</v>
      </c>
      <c r="C7" s="308" t="s">
        <v>17</v>
      </c>
      <c r="D7" s="309" t="s">
        <v>18</v>
      </c>
      <c r="E7" s="310" t="s">
        <v>19</v>
      </c>
      <c r="F7" s="315" t="s">
        <v>20</v>
      </c>
      <c r="G7" s="315"/>
      <c r="H7" s="315"/>
      <c r="I7" s="315"/>
      <c r="J7" s="314" t="s">
        <v>21</v>
      </c>
      <c r="K7" s="314"/>
      <c r="L7" s="314"/>
      <c r="M7" s="314"/>
      <c r="N7" s="298" t="s">
        <v>22</v>
      </c>
      <c r="O7" s="298"/>
      <c r="P7" s="298"/>
      <c r="Q7" s="298"/>
      <c r="R7" s="298"/>
      <c r="S7" s="298" t="s">
        <v>23</v>
      </c>
      <c r="T7" s="298"/>
      <c r="U7" s="298"/>
      <c r="V7" s="298"/>
      <c r="W7" s="298" t="s">
        <v>24</v>
      </c>
      <c r="X7" s="298"/>
      <c r="Y7" s="298"/>
      <c r="Z7" s="298"/>
      <c r="AA7" s="298"/>
      <c r="AB7" s="298"/>
      <c r="AC7" s="298" t="s">
        <v>25</v>
      </c>
      <c r="AD7" s="298"/>
      <c r="AE7" s="298"/>
      <c r="AF7" s="298"/>
      <c r="AG7" s="299" t="s">
        <v>26</v>
      </c>
      <c r="AH7" s="299"/>
      <c r="AI7" s="299"/>
      <c r="AJ7" s="299"/>
      <c r="AK7" s="314" t="s">
        <v>27</v>
      </c>
      <c r="AL7" s="314"/>
      <c r="AM7" s="314"/>
      <c r="AN7" s="314"/>
      <c r="AO7" s="314"/>
      <c r="AP7" s="305" t="s">
        <v>28</v>
      </c>
      <c r="AQ7" s="305"/>
      <c r="AR7" s="305"/>
      <c r="AS7" s="305"/>
      <c r="AT7" s="306" t="s">
        <v>29</v>
      </c>
      <c r="AU7" s="306"/>
      <c r="AV7" s="306"/>
      <c r="AW7" s="306"/>
      <c r="AX7" s="306"/>
      <c r="AY7" s="13"/>
      <c r="AZ7" s="295" t="s">
        <v>30</v>
      </c>
      <c r="BA7" s="295"/>
      <c r="BB7" s="295"/>
      <c r="BC7" s="295"/>
      <c r="BD7" s="295" t="s">
        <v>31</v>
      </c>
      <c r="BE7" s="295"/>
      <c r="BF7" s="295"/>
      <c r="BG7" s="295"/>
      <c r="BH7" s="296" t="s">
        <v>32</v>
      </c>
    </row>
    <row r="8" spans="1:60" s="129" customFormat="1" ht="120.75" thickBot="1" x14ac:dyDescent="0.25">
      <c r="A8" s="15"/>
      <c r="B8" s="317"/>
      <c r="C8" s="308"/>
      <c r="D8" s="309"/>
      <c r="E8" s="310"/>
      <c r="F8" s="16" t="s">
        <v>201</v>
      </c>
      <c r="G8" s="17" t="s">
        <v>202</v>
      </c>
      <c r="H8" s="17" t="s">
        <v>203</v>
      </c>
      <c r="I8" s="18" t="s">
        <v>204</v>
      </c>
      <c r="J8" s="17" t="s">
        <v>205</v>
      </c>
      <c r="K8" s="17" t="s">
        <v>206</v>
      </c>
      <c r="L8" s="19" t="s">
        <v>207</v>
      </c>
      <c r="M8" s="17" t="s">
        <v>208</v>
      </c>
      <c r="N8" s="17" t="s">
        <v>209</v>
      </c>
      <c r="O8" s="21" t="s">
        <v>210</v>
      </c>
      <c r="P8" s="21" t="s">
        <v>211</v>
      </c>
      <c r="Q8" s="17" t="s">
        <v>212</v>
      </c>
      <c r="R8" s="18" t="s">
        <v>213</v>
      </c>
      <c r="S8" s="22" t="s">
        <v>214</v>
      </c>
      <c r="T8" s="23" t="s">
        <v>215</v>
      </c>
      <c r="U8" s="22" t="s">
        <v>216</v>
      </c>
      <c r="V8" s="213" t="s">
        <v>217</v>
      </c>
      <c r="W8" s="24"/>
      <c r="X8" s="25" t="s">
        <v>34</v>
      </c>
      <c r="Y8" s="26" t="s">
        <v>218</v>
      </c>
      <c r="Z8" s="26" t="s">
        <v>219</v>
      </c>
      <c r="AA8" s="22" t="s">
        <v>220</v>
      </c>
      <c r="AB8" s="22" t="s">
        <v>221</v>
      </c>
      <c r="AC8" s="23" t="s">
        <v>222</v>
      </c>
      <c r="AD8" s="22" t="s">
        <v>223</v>
      </c>
      <c r="AE8" s="22" t="s">
        <v>224</v>
      </c>
      <c r="AF8" s="23" t="s">
        <v>225</v>
      </c>
      <c r="AG8" s="24" t="s">
        <v>226</v>
      </c>
      <c r="AH8" s="24" t="s">
        <v>227</v>
      </c>
      <c r="AI8" s="214" t="s">
        <v>185</v>
      </c>
      <c r="AJ8" s="22" t="s">
        <v>228</v>
      </c>
      <c r="AK8" s="17" t="s">
        <v>229</v>
      </c>
      <c r="AL8" s="17" t="s">
        <v>230</v>
      </c>
      <c r="AM8" s="17" t="s">
        <v>231</v>
      </c>
      <c r="AN8" s="18" t="s">
        <v>232</v>
      </c>
      <c r="AO8" s="18" t="s">
        <v>233</v>
      </c>
      <c r="AP8" s="215" t="s">
        <v>234</v>
      </c>
      <c r="AQ8" s="215" t="s">
        <v>235</v>
      </c>
      <c r="AR8" s="17" t="s">
        <v>236</v>
      </c>
      <c r="AS8" s="18" t="s">
        <v>237</v>
      </c>
      <c r="AT8" s="17" t="s">
        <v>238</v>
      </c>
      <c r="AU8" s="17" t="s">
        <v>239</v>
      </c>
      <c r="AV8" s="28" t="s">
        <v>240</v>
      </c>
      <c r="AW8" s="17" t="s">
        <v>241</v>
      </c>
      <c r="AX8" s="21" t="s">
        <v>242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296"/>
    </row>
    <row r="9" spans="1:60" s="129" customFormat="1" ht="13.5" thickBot="1" x14ac:dyDescent="0.25">
      <c r="A9" s="31"/>
      <c r="B9" s="317"/>
      <c r="C9" s="308"/>
      <c r="D9" s="309"/>
      <c r="E9" s="310"/>
      <c r="F9" s="297" t="s">
        <v>45</v>
      </c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</row>
    <row r="10" spans="1:60" s="129" customFormat="1" ht="13.5" thickBot="1" x14ac:dyDescent="0.25">
      <c r="A10" s="32"/>
      <c r="B10" s="317"/>
      <c r="C10" s="308"/>
      <c r="D10" s="309"/>
      <c r="E10" s="310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s="129" customFormat="1" ht="13.5" thickBot="1" x14ac:dyDescent="0.25">
      <c r="A11" s="31"/>
      <c r="B11" s="317"/>
      <c r="C11" s="308"/>
      <c r="D11" s="309"/>
      <c r="E11" s="310"/>
      <c r="F11" s="297" t="s">
        <v>46</v>
      </c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</row>
    <row r="12" spans="1:60" ht="13.5" thickBot="1" x14ac:dyDescent="0.25">
      <c r="A12" s="32"/>
      <c r="B12" s="317"/>
      <c r="C12" s="323"/>
      <c r="D12" s="324"/>
      <c r="E12" s="325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188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 x14ac:dyDescent="0.25">
      <c r="A13" s="31"/>
      <c r="B13" s="326" t="s">
        <v>104</v>
      </c>
      <c r="C13" s="260" t="s">
        <v>48</v>
      </c>
      <c r="D13" s="261" t="s">
        <v>49</v>
      </c>
      <c r="E13" s="182" t="s">
        <v>50</v>
      </c>
      <c r="F13" s="182">
        <f>SUM(F14+F23+F31)</f>
        <v>0</v>
      </c>
      <c r="G13" s="182">
        <f t="shared" ref="G13:U13" si="0">SUM(G14+G23+G31)</f>
        <v>0</v>
      </c>
      <c r="H13" s="182">
        <f t="shared" si="0"/>
        <v>12</v>
      </c>
      <c r="I13" s="182">
        <f t="shared" si="0"/>
        <v>12</v>
      </c>
      <c r="J13" s="182">
        <f t="shared" si="0"/>
        <v>14</v>
      </c>
      <c r="K13" s="182">
        <f t="shared" si="0"/>
        <v>12</v>
      </c>
      <c r="L13" s="182">
        <f t="shared" si="0"/>
        <v>13</v>
      </c>
      <c r="M13" s="182">
        <f t="shared" si="0"/>
        <v>13</v>
      </c>
      <c r="N13" s="182">
        <f t="shared" si="0"/>
        <v>12</v>
      </c>
      <c r="O13" s="182">
        <f t="shared" si="0"/>
        <v>0</v>
      </c>
      <c r="P13" s="182">
        <f t="shared" si="0"/>
        <v>0</v>
      </c>
      <c r="Q13" s="182">
        <f t="shared" si="0"/>
        <v>0</v>
      </c>
      <c r="R13" s="182">
        <f t="shared" si="0"/>
        <v>0</v>
      </c>
      <c r="S13" s="182">
        <f t="shared" si="0"/>
        <v>0</v>
      </c>
      <c r="T13" s="182">
        <f t="shared" si="0"/>
        <v>0</v>
      </c>
      <c r="U13" s="182">
        <f t="shared" si="0"/>
        <v>0</v>
      </c>
      <c r="V13" s="146"/>
      <c r="W13" s="171"/>
      <c r="X13" s="262">
        <f>SUM(F13:V13)</f>
        <v>88</v>
      </c>
      <c r="Y13" s="171"/>
      <c r="Z13" s="171"/>
      <c r="AA13" s="182">
        <f>SUM(AA14+AA23+AA31)</f>
        <v>19</v>
      </c>
      <c r="AB13" s="182">
        <f t="shared" ref="AB13:AW13" si="1">SUM(AB14+AB23+AB31)</f>
        <v>19</v>
      </c>
      <c r="AC13" s="182">
        <f t="shared" si="1"/>
        <v>19</v>
      </c>
      <c r="AD13" s="136">
        <f t="shared" si="1"/>
        <v>0</v>
      </c>
      <c r="AE13" s="136">
        <f t="shared" si="1"/>
        <v>0</v>
      </c>
      <c r="AF13" s="182">
        <f t="shared" si="1"/>
        <v>19</v>
      </c>
      <c r="AG13" s="182">
        <f t="shared" si="1"/>
        <v>20</v>
      </c>
      <c r="AH13" s="182">
        <f t="shared" si="1"/>
        <v>0</v>
      </c>
      <c r="AI13" s="182">
        <f t="shared" si="1"/>
        <v>0</v>
      </c>
      <c r="AJ13" s="182">
        <f t="shared" si="1"/>
        <v>0</v>
      </c>
      <c r="AK13" s="182">
        <f t="shared" si="1"/>
        <v>0</v>
      </c>
      <c r="AL13" s="182">
        <f t="shared" si="1"/>
        <v>0</v>
      </c>
      <c r="AM13" s="182">
        <f t="shared" si="1"/>
        <v>0</v>
      </c>
      <c r="AN13" s="182">
        <f t="shared" si="1"/>
        <v>0</v>
      </c>
      <c r="AO13" s="182">
        <f t="shared" si="1"/>
        <v>0</v>
      </c>
      <c r="AP13" s="182">
        <f t="shared" si="1"/>
        <v>0</v>
      </c>
      <c r="AQ13" s="182">
        <f t="shared" si="1"/>
        <v>0</v>
      </c>
      <c r="AR13" s="182">
        <f t="shared" si="1"/>
        <v>0</v>
      </c>
      <c r="AS13" s="156">
        <f t="shared" si="1"/>
        <v>0</v>
      </c>
      <c r="AT13" s="156">
        <f t="shared" si="1"/>
        <v>0</v>
      </c>
      <c r="AU13" s="156">
        <f t="shared" si="1"/>
        <v>0</v>
      </c>
      <c r="AV13" s="263">
        <f t="shared" si="1"/>
        <v>0</v>
      </c>
      <c r="AW13" s="178">
        <f t="shared" si="1"/>
        <v>0</v>
      </c>
      <c r="AX13" s="171"/>
      <c r="AY13" s="58">
        <f>SUM(AA13:AW13)</f>
        <v>96</v>
      </c>
      <c r="AZ13" s="55"/>
      <c r="BA13" s="59"/>
      <c r="BB13" s="59"/>
      <c r="BC13" s="60"/>
      <c r="BD13" s="59"/>
      <c r="BE13" s="59"/>
      <c r="BF13" s="59"/>
      <c r="BG13" s="60"/>
      <c r="BH13" s="61">
        <f t="shared" ref="BH13:BH51" si="2">SUM(X13,AY13)</f>
        <v>184</v>
      </c>
    </row>
    <row r="14" spans="1:60" ht="14.25" thickBot="1" x14ac:dyDescent="0.25">
      <c r="A14" s="31"/>
      <c r="B14" s="326"/>
      <c r="C14" s="264" t="s">
        <v>51</v>
      </c>
      <c r="D14" s="265" t="s">
        <v>52</v>
      </c>
      <c r="E14" s="266" t="s">
        <v>50</v>
      </c>
      <c r="F14" s="155">
        <f t="shared" ref="F14:N14" si="3">SUM(F15:F22)</f>
        <v>0</v>
      </c>
      <c r="G14" s="155">
        <f t="shared" si="3"/>
        <v>0</v>
      </c>
      <c r="H14" s="147">
        <f t="shared" si="3"/>
        <v>5</v>
      </c>
      <c r="I14" s="147">
        <f t="shared" si="3"/>
        <v>5</v>
      </c>
      <c r="J14" s="147">
        <f t="shared" si="3"/>
        <v>6</v>
      </c>
      <c r="K14" s="147">
        <f t="shared" si="3"/>
        <v>5</v>
      </c>
      <c r="L14" s="147">
        <f t="shared" si="3"/>
        <v>5</v>
      </c>
      <c r="M14" s="147">
        <f t="shared" si="3"/>
        <v>5</v>
      </c>
      <c r="N14" s="266">
        <f t="shared" si="3"/>
        <v>5</v>
      </c>
      <c r="O14" s="267">
        <f t="shared" ref="O14:U14" si="4">SUM(O15:O22)</f>
        <v>0</v>
      </c>
      <c r="P14" s="153">
        <f t="shared" si="4"/>
        <v>0</v>
      </c>
      <c r="Q14" s="153">
        <f t="shared" si="4"/>
        <v>0</v>
      </c>
      <c r="R14" s="153">
        <f t="shared" si="4"/>
        <v>0</v>
      </c>
      <c r="S14" s="153">
        <f t="shared" si="4"/>
        <v>0</v>
      </c>
      <c r="T14" s="149">
        <f t="shared" si="4"/>
        <v>0</v>
      </c>
      <c r="U14" s="153">
        <f t="shared" si="4"/>
        <v>0</v>
      </c>
      <c r="V14" s="146"/>
      <c r="W14" s="171"/>
      <c r="X14" s="172">
        <f>SUM(F14:V14)</f>
        <v>36</v>
      </c>
      <c r="Y14" s="173"/>
      <c r="Z14" s="173"/>
      <c r="AA14" s="147">
        <f>SUM(AA15:AA22)</f>
        <v>0</v>
      </c>
      <c r="AB14" s="147">
        <f>SUM(AB15:AB22)</f>
        <v>0</v>
      </c>
      <c r="AC14" s="147">
        <f t="shared" ref="AC14:AW14" si="5">SUM(AC15:AC22)</f>
        <v>0</v>
      </c>
      <c r="AD14" s="136">
        <f t="shared" si="5"/>
        <v>0</v>
      </c>
      <c r="AE14" s="136">
        <f t="shared" si="5"/>
        <v>0</v>
      </c>
      <c r="AF14" s="266">
        <f t="shared" si="5"/>
        <v>0</v>
      </c>
      <c r="AG14" s="266">
        <f t="shared" si="5"/>
        <v>0</v>
      </c>
      <c r="AH14" s="232">
        <f t="shared" si="5"/>
        <v>0</v>
      </c>
      <c r="AI14" s="232">
        <f t="shared" si="5"/>
        <v>0</v>
      </c>
      <c r="AJ14" s="149">
        <f t="shared" si="5"/>
        <v>0</v>
      </c>
      <c r="AK14" s="149">
        <f t="shared" si="5"/>
        <v>0</v>
      </c>
      <c r="AL14" s="149">
        <f t="shared" si="5"/>
        <v>0</v>
      </c>
      <c r="AM14" s="153">
        <f t="shared" si="5"/>
        <v>0</v>
      </c>
      <c r="AN14" s="153">
        <f t="shared" si="5"/>
        <v>0</v>
      </c>
      <c r="AO14" s="153">
        <f>SUM(AO15:AO22)</f>
        <v>0</v>
      </c>
      <c r="AP14" s="153">
        <f>SUM(AP15:AP22)</f>
        <v>0</v>
      </c>
      <c r="AQ14" s="153">
        <f>SUM(AQ15:AQ22)</f>
        <v>0</v>
      </c>
      <c r="AR14" s="153">
        <f>SUM(AR15:AR22)</f>
        <v>0</v>
      </c>
      <c r="AS14" s="268">
        <f t="shared" si="5"/>
        <v>0</v>
      </c>
      <c r="AT14" s="268">
        <f t="shared" si="5"/>
        <v>0</v>
      </c>
      <c r="AU14" s="269">
        <f t="shared" si="5"/>
        <v>0</v>
      </c>
      <c r="AV14" s="263">
        <f t="shared" si="5"/>
        <v>0</v>
      </c>
      <c r="AW14" s="178">
        <f t="shared" si="5"/>
        <v>0</v>
      </c>
      <c r="AX14" s="171"/>
      <c r="AY14" s="71">
        <f>SUM(AA14:AW14)</f>
        <v>0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si="2"/>
        <v>36</v>
      </c>
    </row>
    <row r="15" spans="1:60" ht="13.5" thickBot="1" x14ac:dyDescent="0.25">
      <c r="A15" s="31"/>
      <c r="B15" s="326"/>
      <c r="C15" s="270" t="s">
        <v>53</v>
      </c>
      <c r="D15" s="271" t="s">
        <v>54</v>
      </c>
      <c r="E15" s="135" t="s">
        <v>50</v>
      </c>
      <c r="F15" s="155"/>
      <c r="G15" s="155"/>
      <c r="H15" s="135"/>
      <c r="I15" s="135"/>
      <c r="J15" s="135"/>
      <c r="K15" s="135"/>
      <c r="L15" s="135"/>
      <c r="M15" s="135"/>
      <c r="N15" s="162"/>
      <c r="O15" s="225"/>
      <c r="P15" s="136"/>
      <c r="Q15" s="136"/>
      <c r="R15" s="136"/>
      <c r="S15" s="136"/>
      <c r="T15" s="136"/>
      <c r="U15" s="136"/>
      <c r="V15" s="135"/>
      <c r="W15" s="171"/>
      <c r="X15" s="172">
        <f t="shared" ref="X15:X51" si="6">SUM(F15:V15)</f>
        <v>0</v>
      </c>
      <c r="Y15" s="173"/>
      <c r="Z15" s="173"/>
      <c r="AA15" s="135"/>
      <c r="AB15" s="135"/>
      <c r="AC15" s="135"/>
      <c r="AD15" s="136"/>
      <c r="AE15" s="136"/>
      <c r="AF15" s="162"/>
      <c r="AG15" s="162"/>
      <c r="AH15" s="225"/>
      <c r="AI15" s="272"/>
      <c r="AJ15" s="187"/>
      <c r="AK15" s="136"/>
      <c r="AL15" s="136"/>
      <c r="AM15" s="136"/>
      <c r="AN15" s="136"/>
      <c r="AO15" s="136"/>
      <c r="AP15" s="136"/>
      <c r="AQ15" s="136"/>
      <c r="AR15" s="136"/>
      <c r="AS15" s="254"/>
      <c r="AT15" s="273"/>
      <c r="AU15" s="274"/>
      <c r="AV15" s="275"/>
      <c r="AW15" s="179"/>
      <c r="AX15" s="171"/>
      <c r="AY15" s="71">
        <f t="shared" ref="AY15:AY22" si="7">SUM(AA15:AS15)</f>
        <v>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2"/>
        <v>0</v>
      </c>
    </row>
    <row r="16" spans="1:60" ht="13.5" thickBot="1" x14ac:dyDescent="0.25">
      <c r="A16" s="31"/>
      <c r="B16" s="326"/>
      <c r="C16" s="270" t="s">
        <v>109</v>
      </c>
      <c r="D16" s="271" t="s">
        <v>57</v>
      </c>
      <c r="E16" s="135" t="s">
        <v>50</v>
      </c>
      <c r="F16" s="155"/>
      <c r="G16" s="155"/>
      <c r="H16" s="135"/>
      <c r="I16" s="135"/>
      <c r="J16" s="135"/>
      <c r="K16" s="135"/>
      <c r="L16" s="135"/>
      <c r="M16" s="135"/>
      <c r="N16" s="162"/>
      <c r="O16" s="225"/>
      <c r="P16" s="136"/>
      <c r="Q16" s="136"/>
      <c r="R16" s="136"/>
      <c r="S16" s="136"/>
      <c r="T16" s="136"/>
      <c r="U16" s="136"/>
      <c r="V16" s="135"/>
      <c r="W16" s="171"/>
      <c r="X16" s="172">
        <f t="shared" si="6"/>
        <v>0</v>
      </c>
      <c r="Y16" s="173"/>
      <c r="Z16" s="174"/>
      <c r="AA16" s="135"/>
      <c r="AB16" s="135"/>
      <c r="AC16" s="135"/>
      <c r="AD16" s="136"/>
      <c r="AE16" s="136"/>
      <c r="AF16" s="162"/>
      <c r="AG16" s="162"/>
      <c r="AH16" s="225"/>
      <c r="AI16" s="225"/>
      <c r="AJ16" s="136"/>
      <c r="AK16" s="136"/>
      <c r="AL16" s="136"/>
      <c r="AM16" s="136"/>
      <c r="AN16" s="136"/>
      <c r="AO16" s="136"/>
      <c r="AP16" s="136"/>
      <c r="AQ16" s="136"/>
      <c r="AR16" s="136"/>
      <c r="AS16" s="254"/>
      <c r="AT16" s="273"/>
      <c r="AU16" s="274"/>
      <c r="AV16" s="275"/>
      <c r="AW16" s="179"/>
      <c r="AX16" s="171"/>
      <c r="AY16" s="71">
        <f t="shared" si="7"/>
        <v>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2"/>
        <v>0</v>
      </c>
    </row>
    <row r="17" spans="1:60" ht="13.5" thickBot="1" x14ac:dyDescent="0.25">
      <c r="A17" s="31"/>
      <c r="B17" s="326"/>
      <c r="C17" s="270" t="s">
        <v>58</v>
      </c>
      <c r="D17" s="271" t="s">
        <v>59</v>
      </c>
      <c r="E17" s="135" t="s">
        <v>50</v>
      </c>
      <c r="F17" s="155"/>
      <c r="G17" s="155"/>
      <c r="H17" s="135"/>
      <c r="I17" s="135"/>
      <c r="J17" s="135"/>
      <c r="K17" s="135"/>
      <c r="L17" s="135"/>
      <c r="M17" s="135"/>
      <c r="N17" s="162"/>
      <c r="O17" s="225"/>
      <c r="P17" s="136"/>
      <c r="Q17" s="136"/>
      <c r="R17" s="136"/>
      <c r="S17" s="136"/>
      <c r="T17" s="136"/>
      <c r="U17" s="136"/>
      <c r="V17" s="135"/>
      <c r="W17" s="171"/>
      <c r="X17" s="172">
        <f t="shared" si="6"/>
        <v>0</v>
      </c>
      <c r="Y17" s="173"/>
      <c r="Z17" s="174"/>
      <c r="AA17" s="135"/>
      <c r="AB17" s="135"/>
      <c r="AC17" s="135"/>
      <c r="AD17" s="136"/>
      <c r="AE17" s="136"/>
      <c r="AF17" s="162"/>
      <c r="AG17" s="162"/>
      <c r="AH17" s="225"/>
      <c r="AI17" s="225"/>
      <c r="AJ17" s="136"/>
      <c r="AK17" s="136"/>
      <c r="AL17" s="136"/>
      <c r="AM17" s="136"/>
      <c r="AN17" s="136"/>
      <c r="AO17" s="136"/>
      <c r="AP17" s="136"/>
      <c r="AQ17" s="136"/>
      <c r="AR17" s="136"/>
      <c r="AS17" s="254"/>
      <c r="AT17" s="273"/>
      <c r="AU17" s="274"/>
      <c r="AV17" s="275"/>
      <c r="AW17" s="179"/>
      <c r="AX17" s="171"/>
      <c r="AY17" s="71">
        <f t="shared" si="7"/>
        <v>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2"/>
        <v>0</v>
      </c>
    </row>
    <row r="18" spans="1:60" ht="13.5" thickBot="1" x14ac:dyDescent="0.25">
      <c r="A18" s="31"/>
      <c r="B18" s="326"/>
      <c r="C18" s="270" t="s">
        <v>60</v>
      </c>
      <c r="D18" s="271" t="s">
        <v>61</v>
      </c>
      <c r="E18" s="135" t="s">
        <v>50</v>
      </c>
      <c r="F18" s="155"/>
      <c r="G18" s="155"/>
      <c r="H18" s="135"/>
      <c r="I18" s="135"/>
      <c r="J18" s="135"/>
      <c r="K18" s="135"/>
      <c r="L18" s="135"/>
      <c r="M18" s="135"/>
      <c r="N18" s="162"/>
      <c r="O18" s="225"/>
      <c r="P18" s="136"/>
      <c r="Q18" s="136"/>
      <c r="R18" s="136"/>
      <c r="S18" s="136"/>
      <c r="T18" s="136"/>
      <c r="U18" s="136"/>
      <c r="V18" s="135"/>
      <c r="W18" s="171"/>
      <c r="X18" s="172">
        <f t="shared" si="6"/>
        <v>0</v>
      </c>
      <c r="Y18" s="173"/>
      <c r="Z18" s="174"/>
      <c r="AA18" s="135"/>
      <c r="AB18" s="135"/>
      <c r="AC18" s="135"/>
      <c r="AD18" s="136"/>
      <c r="AE18" s="136"/>
      <c r="AF18" s="162"/>
      <c r="AG18" s="162"/>
      <c r="AH18" s="225"/>
      <c r="AI18" s="272"/>
      <c r="AJ18" s="187"/>
      <c r="AK18" s="136"/>
      <c r="AL18" s="136"/>
      <c r="AM18" s="136"/>
      <c r="AN18" s="136"/>
      <c r="AO18" s="136"/>
      <c r="AP18" s="136"/>
      <c r="AQ18" s="136"/>
      <c r="AR18" s="136"/>
      <c r="AS18" s="254"/>
      <c r="AT18" s="273"/>
      <c r="AU18" s="274"/>
      <c r="AV18" s="275"/>
      <c r="AW18" s="179"/>
      <c r="AX18" s="171"/>
      <c r="AY18" s="71">
        <f t="shared" si="7"/>
        <v>0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2"/>
        <v>0</v>
      </c>
    </row>
    <row r="19" spans="1:60" ht="13.5" thickBot="1" x14ac:dyDescent="0.25">
      <c r="A19" s="31"/>
      <c r="B19" s="326"/>
      <c r="C19" s="270" t="s">
        <v>62</v>
      </c>
      <c r="D19" s="271" t="s">
        <v>63</v>
      </c>
      <c r="E19" s="135" t="s">
        <v>50</v>
      </c>
      <c r="F19" s="155"/>
      <c r="G19" s="155"/>
      <c r="H19" s="135"/>
      <c r="I19" s="135"/>
      <c r="J19" s="135"/>
      <c r="K19" s="135"/>
      <c r="L19" s="135"/>
      <c r="M19" s="135"/>
      <c r="N19" s="162"/>
      <c r="O19" s="225"/>
      <c r="P19" s="136"/>
      <c r="Q19" s="136"/>
      <c r="R19" s="136"/>
      <c r="S19" s="136"/>
      <c r="T19" s="136"/>
      <c r="U19" s="136"/>
      <c r="V19" s="135"/>
      <c r="W19" s="171"/>
      <c r="X19" s="172">
        <f t="shared" si="6"/>
        <v>0</v>
      </c>
      <c r="Y19" s="173"/>
      <c r="Z19" s="174"/>
      <c r="AA19" s="135"/>
      <c r="AB19" s="135"/>
      <c r="AC19" s="135"/>
      <c r="AD19" s="136"/>
      <c r="AE19" s="136"/>
      <c r="AF19" s="162"/>
      <c r="AG19" s="162"/>
      <c r="AH19" s="225"/>
      <c r="AI19" s="272"/>
      <c r="AJ19" s="187"/>
      <c r="AK19" s="136"/>
      <c r="AL19" s="136"/>
      <c r="AM19" s="136"/>
      <c r="AN19" s="136"/>
      <c r="AO19" s="136"/>
      <c r="AP19" s="136"/>
      <c r="AQ19" s="136"/>
      <c r="AR19" s="136"/>
      <c r="AS19" s="254"/>
      <c r="AT19" s="273"/>
      <c r="AU19" s="274"/>
      <c r="AV19" s="275"/>
      <c r="AW19" s="179"/>
      <c r="AX19" s="171"/>
      <c r="AY19" s="71">
        <f t="shared" si="7"/>
        <v>0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2"/>
        <v>0</v>
      </c>
    </row>
    <row r="20" spans="1:60" ht="13.5" thickBot="1" x14ac:dyDescent="0.25">
      <c r="A20" s="31"/>
      <c r="B20" s="326"/>
      <c r="C20" s="270" t="s">
        <v>64</v>
      </c>
      <c r="D20" s="271" t="s">
        <v>65</v>
      </c>
      <c r="E20" s="135" t="s">
        <v>50</v>
      </c>
      <c r="F20" s="155"/>
      <c r="G20" s="155"/>
      <c r="H20" s="135"/>
      <c r="I20" s="135"/>
      <c r="J20" s="135"/>
      <c r="K20" s="135"/>
      <c r="L20" s="135"/>
      <c r="M20" s="135"/>
      <c r="N20" s="162"/>
      <c r="O20" s="225"/>
      <c r="P20" s="136"/>
      <c r="Q20" s="136"/>
      <c r="R20" s="136"/>
      <c r="S20" s="136"/>
      <c r="T20" s="136"/>
      <c r="U20" s="136"/>
      <c r="V20" s="135"/>
      <c r="W20" s="171"/>
      <c r="X20" s="172">
        <f t="shared" si="6"/>
        <v>0</v>
      </c>
      <c r="Y20" s="173"/>
      <c r="Z20" s="174"/>
      <c r="AA20" s="135"/>
      <c r="AB20" s="135"/>
      <c r="AC20" s="135"/>
      <c r="AD20" s="136"/>
      <c r="AE20" s="136"/>
      <c r="AF20" s="162"/>
      <c r="AG20" s="162"/>
      <c r="AH20" s="225"/>
      <c r="AI20" s="272"/>
      <c r="AJ20" s="187"/>
      <c r="AK20" s="136"/>
      <c r="AL20" s="136"/>
      <c r="AM20" s="136"/>
      <c r="AN20" s="136"/>
      <c r="AO20" s="136"/>
      <c r="AP20" s="136"/>
      <c r="AQ20" s="136"/>
      <c r="AR20" s="136"/>
      <c r="AS20" s="254"/>
      <c r="AT20" s="273"/>
      <c r="AU20" s="274"/>
      <c r="AV20" s="275"/>
      <c r="AW20" s="179"/>
      <c r="AX20" s="171"/>
      <c r="AY20" s="71">
        <f t="shared" si="7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2"/>
        <v>0</v>
      </c>
    </row>
    <row r="21" spans="1:60" ht="13.5" thickBot="1" x14ac:dyDescent="0.25">
      <c r="A21" s="31"/>
      <c r="B21" s="326"/>
      <c r="C21" s="270" t="s">
        <v>66</v>
      </c>
      <c r="D21" s="271" t="s">
        <v>67</v>
      </c>
      <c r="E21" s="135" t="s">
        <v>50</v>
      </c>
      <c r="F21" s="155"/>
      <c r="G21" s="155"/>
      <c r="H21" s="135"/>
      <c r="I21" s="135"/>
      <c r="J21" s="135"/>
      <c r="K21" s="135"/>
      <c r="L21" s="135"/>
      <c r="M21" s="135"/>
      <c r="N21" s="162"/>
      <c r="O21" s="225"/>
      <c r="P21" s="136"/>
      <c r="Q21" s="136"/>
      <c r="R21" s="136"/>
      <c r="S21" s="136"/>
      <c r="T21" s="136"/>
      <c r="U21" s="136"/>
      <c r="V21" s="135"/>
      <c r="W21" s="171"/>
      <c r="X21" s="172">
        <f t="shared" si="6"/>
        <v>0</v>
      </c>
      <c r="Y21" s="173"/>
      <c r="Z21" s="174"/>
      <c r="AA21" s="135"/>
      <c r="AB21" s="135"/>
      <c r="AC21" s="135"/>
      <c r="AD21" s="136"/>
      <c r="AE21" s="136"/>
      <c r="AF21" s="162"/>
      <c r="AG21" s="162"/>
      <c r="AH21" s="225"/>
      <c r="AI21" s="272"/>
      <c r="AJ21" s="187"/>
      <c r="AK21" s="136"/>
      <c r="AL21" s="136"/>
      <c r="AM21" s="136"/>
      <c r="AN21" s="136"/>
      <c r="AO21" s="136"/>
      <c r="AP21" s="136"/>
      <c r="AQ21" s="136"/>
      <c r="AR21" s="136"/>
      <c r="AS21" s="254"/>
      <c r="AT21" s="273"/>
      <c r="AU21" s="274"/>
      <c r="AV21" s="275"/>
      <c r="AW21" s="179"/>
      <c r="AX21" s="171"/>
      <c r="AY21" s="71">
        <f t="shared" si="7"/>
        <v>0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2"/>
        <v>0</v>
      </c>
    </row>
    <row r="22" spans="1:60" ht="13.5" thickBot="1" x14ac:dyDescent="0.25">
      <c r="A22" s="31"/>
      <c r="B22" s="326"/>
      <c r="C22" s="270" t="s">
        <v>68</v>
      </c>
      <c r="D22" s="271" t="s">
        <v>69</v>
      </c>
      <c r="E22" s="135" t="s">
        <v>50</v>
      </c>
      <c r="F22" s="155"/>
      <c r="G22" s="155"/>
      <c r="H22" s="135">
        <v>5</v>
      </c>
      <c r="I22" s="162">
        <v>5</v>
      </c>
      <c r="J22" s="162">
        <v>6</v>
      </c>
      <c r="K22" s="162">
        <v>5</v>
      </c>
      <c r="L22" s="162">
        <v>5</v>
      </c>
      <c r="M22" s="135">
        <v>5</v>
      </c>
      <c r="N22" s="135">
        <v>5</v>
      </c>
      <c r="O22" s="225"/>
      <c r="P22" s="136"/>
      <c r="Q22" s="136"/>
      <c r="R22" s="136"/>
      <c r="S22" s="136"/>
      <c r="T22" s="136"/>
      <c r="U22" s="136"/>
      <c r="V22" s="135"/>
      <c r="W22" s="171" t="s">
        <v>98</v>
      </c>
      <c r="X22" s="172">
        <f>SUM(F22:V22)</f>
        <v>36</v>
      </c>
      <c r="Y22" s="173"/>
      <c r="Z22" s="174"/>
      <c r="AA22" s="133"/>
      <c r="AB22" s="133"/>
      <c r="AC22" s="133"/>
      <c r="AD22" s="136"/>
      <c r="AE22" s="136"/>
      <c r="AF22" s="133"/>
      <c r="AG22" s="133"/>
      <c r="AH22" s="276"/>
      <c r="AI22" s="276"/>
      <c r="AJ22" s="136"/>
      <c r="AK22" s="136"/>
      <c r="AL22" s="136"/>
      <c r="AM22" s="136"/>
      <c r="AN22" s="136"/>
      <c r="AO22" s="136"/>
      <c r="AP22" s="136"/>
      <c r="AQ22" s="136"/>
      <c r="AR22" s="136"/>
      <c r="AS22" s="254"/>
      <c r="AT22" s="254"/>
      <c r="AU22" s="168"/>
      <c r="AV22" s="258"/>
      <c r="AW22" s="180"/>
      <c r="AX22" s="171"/>
      <c r="AY22" s="71">
        <f t="shared" si="7"/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2"/>
        <v>36</v>
      </c>
    </row>
    <row r="23" spans="1:60" ht="41.25" thickBot="1" x14ac:dyDescent="0.25">
      <c r="A23" s="86"/>
      <c r="B23" s="326"/>
      <c r="C23" s="264" t="s">
        <v>70</v>
      </c>
      <c r="D23" s="277" t="s">
        <v>71</v>
      </c>
      <c r="E23" s="266" t="s">
        <v>50</v>
      </c>
      <c r="F23" s="155">
        <f t="shared" ref="F23:U23" si="8">SUM(F24,F25,F26,F27,F28,F29,F30)</f>
        <v>0</v>
      </c>
      <c r="G23" s="155">
        <f t="shared" si="8"/>
        <v>0</v>
      </c>
      <c r="H23" s="147">
        <f t="shared" si="8"/>
        <v>7</v>
      </c>
      <c r="I23" s="147">
        <f t="shared" si="8"/>
        <v>7</v>
      </c>
      <c r="J23" s="147">
        <f t="shared" si="8"/>
        <v>8</v>
      </c>
      <c r="K23" s="147">
        <f t="shared" si="8"/>
        <v>7</v>
      </c>
      <c r="L23" s="147">
        <f t="shared" si="8"/>
        <v>8</v>
      </c>
      <c r="M23" s="147">
        <f t="shared" si="8"/>
        <v>8</v>
      </c>
      <c r="N23" s="266">
        <f t="shared" si="8"/>
        <v>7</v>
      </c>
      <c r="O23" s="267">
        <f t="shared" si="8"/>
        <v>0</v>
      </c>
      <c r="P23" s="153">
        <f t="shared" si="8"/>
        <v>0</v>
      </c>
      <c r="Q23" s="153">
        <f t="shared" si="8"/>
        <v>0</v>
      </c>
      <c r="R23" s="153">
        <f t="shared" si="8"/>
        <v>0</v>
      </c>
      <c r="S23" s="153">
        <f t="shared" si="8"/>
        <v>0</v>
      </c>
      <c r="T23" s="149">
        <f t="shared" si="8"/>
        <v>0</v>
      </c>
      <c r="U23" s="153">
        <f t="shared" si="8"/>
        <v>0</v>
      </c>
      <c r="V23" s="146"/>
      <c r="W23" s="182"/>
      <c r="X23" s="172">
        <f t="shared" si="6"/>
        <v>52</v>
      </c>
      <c r="Y23" s="151"/>
      <c r="Z23" s="266"/>
      <c r="AA23" s="147">
        <f>SUM(AA24:AA30)</f>
        <v>19</v>
      </c>
      <c r="AB23" s="147">
        <f t="shared" ref="AB23:AW23" si="9">SUM(AB24:AB30)</f>
        <v>19</v>
      </c>
      <c r="AC23" s="147">
        <f t="shared" si="9"/>
        <v>19</v>
      </c>
      <c r="AD23" s="136">
        <f t="shared" si="9"/>
        <v>0</v>
      </c>
      <c r="AE23" s="136">
        <f t="shared" si="9"/>
        <v>0</v>
      </c>
      <c r="AF23" s="266">
        <f t="shared" si="9"/>
        <v>19</v>
      </c>
      <c r="AG23" s="266">
        <f t="shared" si="9"/>
        <v>20</v>
      </c>
      <c r="AH23" s="232">
        <f t="shared" si="9"/>
        <v>0</v>
      </c>
      <c r="AI23" s="232">
        <f t="shared" si="9"/>
        <v>0</v>
      </c>
      <c r="AJ23" s="149">
        <f t="shared" si="9"/>
        <v>0</v>
      </c>
      <c r="AK23" s="149">
        <f t="shared" si="9"/>
        <v>0</v>
      </c>
      <c r="AL23" s="149">
        <f t="shared" si="9"/>
        <v>0</v>
      </c>
      <c r="AM23" s="153">
        <f t="shared" si="9"/>
        <v>0</v>
      </c>
      <c r="AN23" s="153">
        <f t="shared" si="9"/>
        <v>0</v>
      </c>
      <c r="AO23" s="153">
        <f>SUM(AO24:AO30)</f>
        <v>0</v>
      </c>
      <c r="AP23" s="153">
        <f>SUM(AP24:AP30)</f>
        <v>0</v>
      </c>
      <c r="AQ23" s="153">
        <f>SUM(AQ24:AQ30)</f>
        <v>0</v>
      </c>
      <c r="AR23" s="153">
        <f>SUM(AR24:AR30)</f>
        <v>0</v>
      </c>
      <c r="AS23" s="268">
        <f t="shared" si="9"/>
        <v>0</v>
      </c>
      <c r="AT23" s="268">
        <f t="shared" si="9"/>
        <v>0</v>
      </c>
      <c r="AU23" s="269">
        <f t="shared" si="9"/>
        <v>0</v>
      </c>
      <c r="AV23" s="263">
        <f t="shared" si="9"/>
        <v>0</v>
      </c>
      <c r="AW23" s="178">
        <f t="shared" si="9"/>
        <v>0</v>
      </c>
      <c r="AX23" s="182"/>
      <c r="AY23" s="71">
        <f>SUM(AA23:AW23)</f>
        <v>96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2"/>
        <v>148</v>
      </c>
    </row>
    <row r="24" spans="1:60" ht="13.5" thickBot="1" x14ac:dyDescent="0.25">
      <c r="A24" s="31"/>
      <c r="B24" s="326"/>
      <c r="C24" s="270" t="s">
        <v>72</v>
      </c>
      <c r="D24" s="271" t="s">
        <v>73</v>
      </c>
      <c r="E24" s="135" t="s">
        <v>50</v>
      </c>
      <c r="F24" s="155"/>
      <c r="G24" s="155"/>
      <c r="H24" s="135"/>
      <c r="I24" s="135"/>
      <c r="J24" s="135"/>
      <c r="K24" s="135"/>
      <c r="L24" s="135"/>
      <c r="M24" s="135"/>
      <c r="N24" s="162"/>
      <c r="O24" s="225"/>
      <c r="P24" s="136"/>
      <c r="Q24" s="136"/>
      <c r="R24" s="136"/>
      <c r="S24" s="136"/>
      <c r="T24" s="136"/>
      <c r="U24" s="136"/>
      <c r="V24" s="135"/>
      <c r="W24" s="171" t="s">
        <v>55</v>
      </c>
      <c r="X24" s="172">
        <f t="shared" si="6"/>
        <v>0</v>
      </c>
      <c r="Y24" s="173"/>
      <c r="Z24" s="174"/>
      <c r="AA24" s="135"/>
      <c r="AB24" s="135"/>
      <c r="AC24" s="135"/>
      <c r="AD24" s="136"/>
      <c r="AE24" s="136"/>
      <c r="AF24" s="162"/>
      <c r="AG24" s="162"/>
      <c r="AH24" s="225"/>
      <c r="AI24" s="272"/>
      <c r="AJ24" s="187"/>
      <c r="AK24" s="136"/>
      <c r="AL24" s="136"/>
      <c r="AM24" s="136"/>
      <c r="AN24" s="136"/>
      <c r="AO24" s="136"/>
      <c r="AP24" s="136"/>
      <c r="AQ24" s="136"/>
      <c r="AR24" s="136"/>
      <c r="AS24" s="254"/>
      <c r="AT24" s="273"/>
      <c r="AU24" s="274"/>
      <c r="AV24" s="275"/>
      <c r="AW24" s="179"/>
      <c r="AX24" s="171" t="s">
        <v>55</v>
      </c>
      <c r="AY24" s="71">
        <f>SUM(AA24:AS24)</f>
        <v>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2"/>
        <v>0</v>
      </c>
    </row>
    <row r="25" spans="1:60" ht="13.5" thickBot="1" x14ac:dyDescent="0.25">
      <c r="A25" s="31"/>
      <c r="B25" s="326"/>
      <c r="C25" s="270" t="s">
        <v>74</v>
      </c>
      <c r="D25" s="271" t="s">
        <v>75</v>
      </c>
      <c r="E25" s="135" t="s">
        <v>50</v>
      </c>
      <c r="F25" s="155"/>
      <c r="G25" s="155"/>
      <c r="H25" s="135"/>
      <c r="I25" s="135"/>
      <c r="J25" s="135"/>
      <c r="K25" s="135"/>
      <c r="L25" s="135"/>
      <c r="M25" s="135"/>
      <c r="N25" s="162"/>
      <c r="O25" s="225"/>
      <c r="P25" s="136"/>
      <c r="Q25" s="136"/>
      <c r="R25" s="136"/>
      <c r="S25" s="136"/>
      <c r="T25" s="136"/>
      <c r="U25" s="136"/>
      <c r="V25" s="135"/>
      <c r="W25" s="171" t="s">
        <v>55</v>
      </c>
      <c r="X25" s="172">
        <f t="shared" si="6"/>
        <v>0</v>
      </c>
      <c r="Y25" s="173"/>
      <c r="Z25" s="174"/>
      <c r="AA25" s="135"/>
      <c r="AB25" s="135"/>
      <c r="AC25" s="135"/>
      <c r="AD25" s="136"/>
      <c r="AE25" s="136"/>
      <c r="AF25" s="162"/>
      <c r="AG25" s="162"/>
      <c r="AH25" s="225"/>
      <c r="AI25" s="272"/>
      <c r="AJ25" s="187"/>
      <c r="AK25" s="136"/>
      <c r="AL25" s="136"/>
      <c r="AM25" s="136"/>
      <c r="AN25" s="136"/>
      <c r="AO25" s="136"/>
      <c r="AP25" s="136"/>
      <c r="AQ25" s="136"/>
      <c r="AR25" s="136"/>
      <c r="AS25" s="254"/>
      <c r="AT25" s="273"/>
      <c r="AU25" s="274"/>
      <c r="AV25" s="275"/>
      <c r="AW25" s="179"/>
      <c r="AX25" s="171" t="s">
        <v>55</v>
      </c>
      <c r="AY25" s="71">
        <f>SUM(AA25:AS25)</f>
        <v>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2"/>
        <v>0</v>
      </c>
    </row>
    <row r="26" spans="1:60" ht="13.5" thickBot="1" x14ac:dyDescent="0.25">
      <c r="A26" s="31"/>
      <c r="B26" s="326"/>
      <c r="C26" s="270" t="s">
        <v>76</v>
      </c>
      <c r="D26" s="271" t="s">
        <v>77</v>
      </c>
      <c r="E26" s="135" t="s">
        <v>50</v>
      </c>
      <c r="F26" s="155"/>
      <c r="G26" s="155"/>
      <c r="H26" s="135"/>
      <c r="I26" s="135"/>
      <c r="J26" s="135"/>
      <c r="K26" s="135"/>
      <c r="L26" s="135"/>
      <c r="M26" s="135"/>
      <c r="N26" s="162"/>
      <c r="O26" s="225"/>
      <c r="P26" s="136"/>
      <c r="Q26" s="136"/>
      <c r="R26" s="136"/>
      <c r="S26" s="136"/>
      <c r="T26" s="136"/>
      <c r="U26" s="136"/>
      <c r="V26" s="135"/>
      <c r="W26" s="171" t="s">
        <v>55</v>
      </c>
      <c r="X26" s="172">
        <f t="shared" si="6"/>
        <v>0</v>
      </c>
      <c r="Y26" s="173"/>
      <c r="Z26" s="174"/>
      <c r="AA26" s="135"/>
      <c r="AB26" s="135"/>
      <c r="AC26" s="135"/>
      <c r="AD26" s="136"/>
      <c r="AE26" s="136"/>
      <c r="AF26" s="162"/>
      <c r="AG26" s="162"/>
      <c r="AH26" s="225"/>
      <c r="AI26" s="272"/>
      <c r="AJ26" s="187"/>
      <c r="AK26" s="136"/>
      <c r="AL26" s="136"/>
      <c r="AM26" s="136"/>
      <c r="AN26" s="136"/>
      <c r="AO26" s="136"/>
      <c r="AP26" s="136"/>
      <c r="AQ26" s="136"/>
      <c r="AR26" s="136"/>
      <c r="AS26" s="254"/>
      <c r="AT26" s="273"/>
      <c r="AU26" s="274"/>
      <c r="AV26" s="275"/>
      <c r="AW26" s="179"/>
      <c r="AX26" s="171" t="s">
        <v>55</v>
      </c>
      <c r="AY26" s="71">
        <f>SUM(AA26:AS26)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2"/>
        <v>0</v>
      </c>
    </row>
    <row r="27" spans="1:60" ht="13.5" thickBot="1" x14ac:dyDescent="0.25">
      <c r="A27" s="31"/>
      <c r="B27" s="326"/>
      <c r="C27" s="270" t="s">
        <v>78</v>
      </c>
      <c r="D27" s="271" t="s">
        <v>79</v>
      </c>
      <c r="E27" s="135" t="s">
        <v>50</v>
      </c>
      <c r="F27" s="155"/>
      <c r="G27" s="155"/>
      <c r="H27" s="135">
        <v>7</v>
      </c>
      <c r="I27" s="135">
        <v>7</v>
      </c>
      <c r="J27" s="135">
        <v>8</v>
      </c>
      <c r="K27" s="135">
        <v>7</v>
      </c>
      <c r="L27" s="135">
        <v>8</v>
      </c>
      <c r="M27" s="135">
        <v>8</v>
      </c>
      <c r="N27" s="162">
        <v>7</v>
      </c>
      <c r="O27" s="225"/>
      <c r="P27" s="136"/>
      <c r="Q27" s="136"/>
      <c r="R27" s="136"/>
      <c r="S27" s="136"/>
      <c r="T27" s="136"/>
      <c r="U27" s="136"/>
      <c r="V27" s="135"/>
      <c r="W27" s="171" t="s">
        <v>55</v>
      </c>
      <c r="X27" s="172">
        <f t="shared" si="6"/>
        <v>52</v>
      </c>
      <c r="Y27" s="173"/>
      <c r="Z27" s="174"/>
      <c r="AA27" s="135">
        <v>12</v>
      </c>
      <c r="AB27" s="135">
        <v>12</v>
      </c>
      <c r="AC27" s="135">
        <v>12</v>
      </c>
      <c r="AD27" s="136"/>
      <c r="AE27" s="136"/>
      <c r="AF27" s="162">
        <v>12</v>
      </c>
      <c r="AG27" s="162">
        <v>12</v>
      </c>
      <c r="AH27" s="225"/>
      <c r="AI27" s="272"/>
      <c r="AJ27" s="187"/>
      <c r="AK27" s="136"/>
      <c r="AL27" s="136"/>
      <c r="AM27" s="136"/>
      <c r="AN27" s="136"/>
      <c r="AO27" s="136"/>
      <c r="AP27" s="136"/>
      <c r="AQ27" s="136"/>
      <c r="AR27" s="136"/>
      <c r="AS27" s="254"/>
      <c r="AT27" s="254"/>
      <c r="AU27" s="168"/>
      <c r="AV27" s="258"/>
      <c r="AW27" s="180"/>
      <c r="AX27" s="171" t="s">
        <v>56</v>
      </c>
      <c r="AY27" s="71">
        <f t="shared" ref="AY27:AY51" si="10">SUM(AA27:AW27)</f>
        <v>60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2"/>
        <v>112</v>
      </c>
    </row>
    <row r="28" spans="1:60" ht="13.5" thickBot="1" x14ac:dyDescent="0.25">
      <c r="A28" s="31"/>
      <c r="B28" s="326"/>
      <c r="C28" s="270" t="s">
        <v>80</v>
      </c>
      <c r="D28" s="278" t="s">
        <v>81</v>
      </c>
      <c r="E28" s="135" t="s">
        <v>50</v>
      </c>
      <c r="F28" s="155"/>
      <c r="G28" s="155"/>
      <c r="H28" s="135"/>
      <c r="I28" s="135"/>
      <c r="J28" s="135"/>
      <c r="K28" s="135"/>
      <c r="L28" s="135"/>
      <c r="M28" s="135"/>
      <c r="N28" s="162"/>
      <c r="O28" s="225"/>
      <c r="P28" s="136"/>
      <c r="Q28" s="136"/>
      <c r="R28" s="136"/>
      <c r="S28" s="136"/>
      <c r="T28" s="136"/>
      <c r="U28" s="136"/>
      <c r="V28" s="135"/>
      <c r="W28" s="171"/>
      <c r="X28" s="172">
        <f t="shared" si="6"/>
        <v>0</v>
      </c>
      <c r="Y28" s="173"/>
      <c r="Z28" s="174"/>
      <c r="AA28" s="135"/>
      <c r="AB28" s="135"/>
      <c r="AC28" s="135"/>
      <c r="AD28" s="136"/>
      <c r="AE28" s="136"/>
      <c r="AF28" s="162"/>
      <c r="AG28" s="162"/>
      <c r="AH28" s="225"/>
      <c r="AI28" s="225"/>
      <c r="AJ28" s="136"/>
      <c r="AK28" s="136"/>
      <c r="AL28" s="136"/>
      <c r="AM28" s="136"/>
      <c r="AN28" s="136"/>
      <c r="AO28" s="136"/>
      <c r="AP28" s="136"/>
      <c r="AQ28" s="136"/>
      <c r="AR28" s="136"/>
      <c r="AS28" s="254"/>
      <c r="AT28" s="254"/>
      <c r="AU28" s="168"/>
      <c r="AV28" s="258"/>
      <c r="AW28" s="180"/>
      <c r="AX28" s="171"/>
      <c r="AY28" s="71">
        <f t="shared" si="10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2"/>
        <v>0</v>
      </c>
    </row>
    <row r="29" spans="1:60" ht="13.5" thickBot="1" x14ac:dyDescent="0.25">
      <c r="A29" s="31"/>
      <c r="B29" s="326"/>
      <c r="C29" s="270" t="s">
        <v>82</v>
      </c>
      <c r="D29" s="271" t="s">
        <v>83</v>
      </c>
      <c r="E29" s="135" t="s">
        <v>50</v>
      </c>
      <c r="F29" s="155"/>
      <c r="G29" s="155"/>
      <c r="H29" s="135"/>
      <c r="I29" s="135"/>
      <c r="J29" s="135"/>
      <c r="K29" s="135"/>
      <c r="L29" s="135"/>
      <c r="M29" s="135"/>
      <c r="N29" s="162"/>
      <c r="O29" s="225"/>
      <c r="P29" s="136"/>
      <c r="Q29" s="136"/>
      <c r="R29" s="136"/>
      <c r="S29" s="136"/>
      <c r="T29" s="136"/>
      <c r="U29" s="136"/>
      <c r="V29" s="135"/>
      <c r="W29" s="171"/>
      <c r="X29" s="172">
        <f t="shared" si="6"/>
        <v>0</v>
      </c>
      <c r="Y29" s="173"/>
      <c r="Z29" s="174"/>
      <c r="AA29" s="135"/>
      <c r="AB29" s="135"/>
      <c r="AC29" s="135"/>
      <c r="AD29" s="136"/>
      <c r="AE29" s="136"/>
      <c r="AF29" s="162"/>
      <c r="AG29" s="162"/>
      <c r="AH29" s="225"/>
      <c r="AI29" s="225"/>
      <c r="AJ29" s="136"/>
      <c r="AK29" s="136"/>
      <c r="AL29" s="136"/>
      <c r="AM29" s="136"/>
      <c r="AN29" s="136"/>
      <c r="AO29" s="136"/>
      <c r="AP29" s="136"/>
      <c r="AQ29" s="136"/>
      <c r="AR29" s="136"/>
      <c r="AS29" s="254"/>
      <c r="AT29" s="254"/>
      <c r="AU29" s="168"/>
      <c r="AV29" s="258"/>
      <c r="AW29" s="180"/>
      <c r="AX29" s="171"/>
      <c r="AY29" s="71">
        <f t="shared" si="10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2"/>
        <v>0</v>
      </c>
    </row>
    <row r="30" spans="1:60" ht="13.5" thickBot="1" x14ac:dyDescent="0.25">
      <c r="A30" s="31"/>
      <c r="B30" s="326"/>
      <c r="C30" s="270" t="s">
        <v>84</v>
      </c>
      <c r="D30" s="271" t="s">
        <v>271</v>
      </c>
      <c r="E30" s="135" t="s">
        <v>50</v>
      </c>
      <c r="F30" s="155"/>
      <c r="G30" s="155"/>
      <c r="H30" s="135"/>
      <c r="I30" s="135"/>
      <c r="J30" s="135"/>
      <c r="K30" s="135"/>
      <c r="L30" s="135"/>
      <c r="M30" s="135"/>
      <c r="N30" s="162"/>
      <c r="O30" s="225"/>
      <c r="P30" s="136"/>
      <c r="Q30" s="136"/>
      <c r="R30" s="136"/>
      <c r="S30" s="136"/>
      <c r="T30" s="136"/>
      <c r="U30" s="136"/>
      <c r="V30" s="135"/>
      <c r="W30" s="171"/>
      <c r="X30" s="172">
        <f t="shared" si="6"/>
        <v>0</v>
      </c>
      <c r="Y30" s="173"/>
      <c r="Z30" s="174"/>
      <c r="AA30" s="135">
        <v>7</v>
      </c>
      <c r="AB30" s="135">
        <v>7</v>
      </c>
      <c r="AC30" s="135">
        <v>7</v>
      </c>
      <c r="AD30" s="136"/>
      <c r="AE30" s="136"/>
      <c r="AF30" s="162">
        <v>7</v>
      </c>
      <c r="AG30" s="162">
        <v>8</v>
      </c>
      <c r="AH30" s="225"/>
      <c r="AI30" s="225"/>
      <c r="AJ30" s="136"/>
      <c r="AK30" s="136"/>
      <c r="AL30" s="136"/>
      <c r="AM30" s="136"/>
      <c r="AN30" s="136"/>
      <c r="AO30" s="136"/>
      <c r="AP30" s="136"/>
      <c r="AQ30" s="136"/>
      <c r="AR30" s="136"/>
      <c r="AS30" s="254"/>
      <c r="AT30" s="254"/>
      <c r="AU30" s="168"/>
      <c r="AV30" s="258"/>
      <c r="AW30" s="180"/>
      <c r="AX30" s="171" t="s">
        <v>98</v>
      </c>
      <c r="AY30" s="71">
        <f t="shared" si="10"/>
        <v>36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2"/>
        <v>36</v>
      </c>
    </row>
    <row r="31" spans="1:60" ht="41.25" thickBot="1" x14ac:dyDescent="0.25">
      <c r="A31" s="31"/>
      <c r="B31" s="326"/>
      <c r="C31" s="279"/>
      <c r="D31" s="280" t="s">
        <v>85</v>
      </c>
      <c r="E31" s="266" t="s">
        <v>50</v>
      </c>
      <c r="F31" s="155">
        <f>SUM(F33:F37)</f>
        <v>0</v>
      </c>
      <c r="G31" s="155">
        <f t="shared" ref="G31:U31" si="11">SUM(G33:G37)</f>
        <v>0</v>
      </c>
      <c r="H31" s="147">
        <f t="shared" si="11"/>
        <v>0</v>
      </c>
      <c r="I31" s="147">
        <f t="shared" si="11"/>
        <v>0</v>
      </c>
      <c r="J31" s="147">
        <f t="shared" si="11"/>
        <v>0</v>
      </c>
      <c r="K31" s="147">
        <f t="shared" si="11"/>
        <v>0</v>
      </c>
      <c r="L31" s="147">
        <f t="shared" si="11"/>
        <v>0</v>
      </c>
      <c r="M31" s="147">
        <f t="shared" si="11"/>
        <v>0</v>
      </c>
      <c r="N31" s="266">
        <f t="shared" si="11"/>
        <v>0</v>
      </c>
      <c r="O31" s="267">
        <f t="shared" si="11"/>
        <v>0</v>
      </c>
      <c r="P31" s="153">
        <f t="shared" si="11"/>
        <v>0</v>
      </c>
      <c r="Q31" s="153">
        <f t="shared" si="11"/>
        <v>0</v>
      </c>
      <c r="R31" s="153">
        <f t="shared" si="11"/>
        <v>0</v>
      </c>
      <c r="S31" s="153">
        <f t="shared" si="11"/>
        <v>0</v>
      </c>
      <c r="T31" s="149">
        <f t="shared" si="11"/>
        <v>0</v>
      </c>
      <c r="U31" s="153">
        <f t="shared" si="11"/>
        <v>0</v>
      </c>
      <c r="V31" s="146"/>
      <c r="W31" s="182"/>
      <c r="X31" s="172">
        <f>SUM(F31:V31)</f>
        <v>0</v>
      </c>
      <c r="Y31" s="151"/>
      <c r="Z31" s="266"/>
      <c r="AA31" s="147">
        <f>SUM(AA32:AA37)</f>
        <v>0</v>
      </c>
      <c r="AB31" s="147">
        <f t="shared" ref="AB31:AN31" si="12">SUM(AB32:AB37)</f>
        <v>0</v>
      </c>
      <c r="AC31" s="147">
        <f t="shared" si="12"/>
        <v>0</v>
      </c>
      <c r="AD31" s="136">
        <f t="shared" si="12"/>
        <v>0</v>
      </c>
      <c r="AE31" s="136">
        <f t="shared" si="12"/>
        <v>0</v>
      </c>
      <c r="AF31" s="266">
        <f t="shared" si="12"/>
        <v>0</v>
      </c>
      <c r="AG31" s="266">
        <f t="shared" si="12"/>
        <v>0</v>
      </c>
      <c r="AH31" s="232">
        <f t="shared" si="12"/>
        <v>0</v>
      </c>
      <c r="AI31" s="232">
        <f t="shared" si="12"/>
        <v>0</v>
      </c>
      <c r="AJ31" s="149">
        <f t="shared" si="12"/>
        <v>0</v>
      </c>
      <c r="AK31" s="149">
        <f t="shared" si="12"/>
        <v>0</v>
      </c>
      <c r="AL31" s="149">
        <f t="shared" si="12"/>
        <v>0</v>
      </c>
      <c r="AM31" s="153">
        <f t="shared" si="12"/>
        <v>0</v>
      </c>
      <c r="AN31" s="153">
        <f t="shared" si="12"/>
        <v>0</v>
      </c>
      <c r="AO31" s="153">
        <f t="shared" ref="AO31:AW31" si="13">SUM(AO32:AO37)</f>
        <v>0</v>
      </c>
      <c r="AP31" s="153">
        <f t="shared" si="13"/>
        <v>0</v>
      </c>
      <c r="AQ31" s="153">
        <f t="shared" si="13"/>
        <v>0</v>
      </c>
      <c r="AR31" s="153">
        <f t="shared" si="13"/>
        <v>0</v>
      </c>
      <c r="AS31" s="268">
        <f t="shared" si="13"/>
        <v>0</v>
      </c>
      <c r="AT31" s="268">
        <f t="shared" si="13"/>
        <v>0</v>
      </c>
      <c r="AU31" s="269">
        <f t="shared" si="13"/>
        <v>0</v>
      </c>
      <c r="AV31" s="263">
        <f t="shared" si="13"/>
        <v>0</v>
      </c>
      <c r="AW31" s="178">
        <f t="shared" si="13"/>
        <v>0</v>
      </c>
      <c r="AX31" s="182"/>
      <c r="AY31" s="71">
        <f>SUM(AA31:AW31)</f>
        <v>0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2"/>
        <v>0</v>
      </c>
    </row>
    <row r="32" spans="1:60" ht="26.25" thickBot="1" x14ac:dyDescent="0.25">
      <c r="A32" s="31"/>
      <c r="B32" s="326"/>
      <c r="C32" s="327" t="s">
        <v>86</v>
      </c>
      <c r="D32" s="281" t="s">
        <v>87</v>
      </c>
      <c r="E32" s="135" t="s">
        <v>50</v>
      </c>
      <c r="F32" s="155">
        <f>SUM(F33:F35)</f>
        <v>0</v>
      </c>
      <c r="G32" s="155">
        <f t="shared" ref="G32:U32" si="14">SUM(G33:G35)</f>
        <v>0</v>
      </c>
      <c r="H32" s="146">
        <f t="shared" si="14"/>
        <v>0</v>
      </c>
      <c r="I32" s="146">
        <f t="shared" si="14"/>
        <v>0</v>
      </c>
      <c r="J32" s="146">
        <f t="shared" si="14"/>
        <v>0</v>
      </c>
      <c r="K32" s="146">
        <f t="shared" si="14"/>
        <v>0</v>
      </c>
      <c r="L32" s="146">
        <f t="shared" si="14"/>
        <v>0</v>
      </c>
      <c r="M32" s="146">
        <f t="shared" si="14"/>
        <v>0</v>
      </c>
      <c r="N32" s="244">
        <f t="shared" si="14"/>
        <v>0</v>
      </c>
      <c r="O32" s="232">
        <f t="shared" si="14"/>
        <v>0</v>
      </c>
      <c r="P32" s="149">
        <f t="shared" si="14"/>
        <v>0</v>
      </c>
      <c r="Q32" s="149">
        <f t="shared" si="14"/>
        <v>0</v>
      </c>
      <c r="R32" s="149">
        <f t="shared" si="14"/>
        <v>0</v>
      </c>
      <c r="S32" s="149">
        <f t="shared" si="14"/>
        <v>0</v>
      </c>
      <c r="T32" s="149">
        <f t="shared" si="14"/>
        <v>0</v>
      </c>
      <c r="U32" s="149">
        <f t="shared" si="14"/>
        <v>0</v>
      </c>
      <c r="V32" s="146"/>
      <c r="W32" s="328" t="s">
        <v>55</v>
      </c>
      <c r="X32" s="172">
        <f t="shared" si="6"/>
        <v>0</v>
      </c>
      <c r="Y32" s="173"/>
      <c r="Z32" s="174"/>
      <c r="AA32" s="135"/>
      <c r="AB32" s="135"/>
      <c r="AC32" s="135"/>
      <c r="AD32" s="136"/>
      <c r="AE32" s="136"/>
      <c r="AF32" s="162"/>
      <c r="AG32" s="162"/>
      <c r="AH32" s="225"/>
      <c r="AI32" s="272"/>
      <c r="AJ32" s="187"/>
      <c r="AK32" s="136"/>
      <c r="AL32" s="136"/>
      <c r="AM32" s="136"/>
      <c r="AN32" s="136"/>
      <c r="AO32" s="136"/>
      <c r="AP32" s="136"/>
      <c r="AQ32" s="136"/>
      <c r="AR32" s="136"/>
      <c r="AS32" s="254"/>
      <c r="AT32" s="254"/>
      <c r="AU32" s="168"/>
      <c r="AV32" s="258"/>
      <c r="AW32" s="180"/>
      <c r="AX32" s="171"/>
      <c r="AY32" s="71">
        <f t="shared" si="10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2"/>
        <v>0</v>
      </c>
    </row>
    <row r="33" spans="1:60" ht="26.25" thickBot="1" x14ac:dyDescent="0.25">
      <c r="A33" s="31"/>
      <c r="B33" s="326"/>
      <c r="C33" s="327"/>
      <c r="D33" s="278" t="s">
        <v>88</v>
      </c>
      <c r="E33" s="135" t="s">
        <v>50</v>
      </c>
      <c r="F33" s="155"/>
      <c r="G33" s="155"/>
      <c r="H33" s="135"/>
      <c r="I33" s="135"/>
      <c r="J33" s="135"/>
      <c r="K33" s="135"/>
      <c r="L33" s="135"/>
      <c r="M33" s="135"/>
      <c r="N33" s="162"/>
      <c r="O33" s="225"/>
      <c r="P33" s="136"/>
      <c r="Q33" s="136"/>
      <c r="R33" s="136"/>
      <c r="S33" s="136"/>
      <c r="T33" s="136"/>
      <c r="U33" s="136"/>
      <c r="V33" s="135"/>
      <c r="W33" s="328"/>
      <c r="X33" s="172">
        <f t="shared" si="6"/>
        <v>0</v>
      </c>
      <c r="Y33" s="173"/>
      <c r="Z33" s="174"/>
      <c r="AA33" s="135"/>
      <c r="AB33" s="135"/>
      <c r="AC33" s="135"/>
      <c r="AD33" s="136"/>
      <c r="AE33" s="136"/>
      <c r="AF33" s="162"/>
      <c r="AG33" s="162"/>
      <c r="AH33" s="225"/>
      <c r="AI33" s="272"/>
      <c r="AJ33" s="187"/>
      <c r="AK33" s="136"/>
      <c r="AL33" s="136"/>
      <c r="AM33" s="136"/>
      <c r="AN33" s="136"/>
      <c r="AO33" s="136"/>
      <c r="AP33" s="136"/>
      <c r="AQ33" s="136"/>
      <c r="AR33" s="136"/>
      <c r="AS33" s="254"/>
      <c r="AT33" s="254"/>
      <c r="AU33" s="168"/>
      <c r="AV33" s="258"/>
      <c r="AW33" s="180"/>
      <c r="AX33" s="171"/>
      <c r="AY33" s="71">
        <f t="shared" si="10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2"/>
        <v>0</v>
      </c>
    </row>
    <row r="34" spans="1:60" ht="13.5" thickBot="1" x14ac:dyDescent="0.25">
      <c r="A34" s="31"/>
      <c r="B34" s="326"/>
      <c r="C34" s="327"/>
      <c r="D34" s="282" t="s">
        <v>89</v>
      </c>
      <c r="E34" s="135" t="s">
        <v>50</v>
      </c>
      <c r="F34" s="155"/>
      <c r="G34" s="155"/>
      <c r="H34" s="135"/>
      <c r="I34" s="135"/>
      <c r="J34" s="135"/>
      <c r="K34" s="135"/>
      <c r="L34" s="135"/>
      <c r="M34" s="135"/>
      <c r="N34" s="162"/>
      <c r="O34" s="225"/>
      <c r="P34" s="136"/>
      <c r="Q34" s="136"/>
      <c r="R34" s="136"/>
      <c r="S34" s="136"/>
      <c r="T34" s="136"/>
      <c r="U34" s="136"/>
      <c r="V34" s="135"/>
      <c r="W34" s="328"/>
      <c r="X34" s="172">
        <f t="shared" si="6"/>
        <v>0</v>
      </c>
      <c r="Y34" s="173"/>
      <c r="Z34" s="174"/>
      <c r="AA34" s="135"/>
      <c r="AB34" s="135"/>
      <c r="AC34" s="135"/>
      <c r="AD34" s="136"/>
      <c r="AE34" s="136"/>
      <c r="AF34" s="162"/>
      <c r="AG34" s="162"/>
      <c r="AH34" s="225"/>
      <c r="AI34" s="272"/>
      <c r="AJ34" s="187"/>
      <c r="AK34" s="136"/>
      <c r="AL34" s="136"/>
      <c r="AM34" s="136"/>
      <c r="AN34" s="136"/>
      <c r="AO34" s="136"/>
      <c r="AP34" s="136"/>
      <c r="AQ34" s="136"/>
      <c r="AR34" s="136"/>
      <c r="AS34" s="254"/>
      <c r="AT34" s="254"/>
      <c r="AU34" s="168"/>
      <c r="AV34" s="258"/>
      <c r="AW34" s="180"/>
      <c r="AX34" s="171" t="s">
        <v>55</v>
      </c>
      <c r="AY34" s="71">
        <f t="shared" si="10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2"/>
        <v>0</v>
      </c>
    </row>
    <row r="35" spans="1:60" ht="51.75" thickBot="1" x14ac:dyDescent="0.25">
      <c r="A35" s="31"/>
      <c r="B35" s="326"/>
      <c r="C35" s="327"/>
      <c r="D35" s="283" t="s">
        <v>90</v>
      </c>
      <c r="E35" s="135" t="s">
        <v>50</v>
      </c>
      <c r="F35" s="155"/>
      <c r="G35" s="155"/>
      <c r="H35" s="135"/>
      <c r="I35" s="135"/>
      <c r="J35" s="135"/>
      <c r="K35" s="135"/>
      <c r="L35" s="135"/>
      <c r="M35" s="135"/>
      <c r="N35" s="162"/>
      <c r="O35" s="225"/>
      <c r="P35" s="136"/>
      <c r="Q35" s="136"/>
      <c r="R35" s="136"/>
      <c r="S35" s="136"/>
      <c r="T35" s="136"/>
      <c r="U35" s="136"/>
      <c r="V35" s="135"/>
      <c r="W35" s="328"/>
      <c r="X35" s="172">
        <f t="shared" si="6"/>
        <v>0</v>
      </c>
      <c r="Y35" s="173"/>
      <c r="Z35" s="174"/>
      <c r="AA35" s="135"/>
      <c r="AB35" s="135"/>
      <c r="AC35" s="135"/>
      <c r="AD35" s="136"/>
      <c r="AE35" s="136"/>
      <c r="AF35" s="162"/>
      <c r="AG35" s="162"/>
      <c r="AH35" s="225"/>
      <c r="AI35" s="225"/>
      <c r="AJ35" s="136"/>
      <c r="AK35" s="136"/>
      <c r="AL35" s="136"/>
      <c r="AM35" s="136"/>
      <c r="AN35" s="136"/>
      <c r="AO35" s="136"/>
      <c r="AP35" s="136"/>
      <c r="AQ35" s="136"/>
      <c r="AR35" s="136"/>
      <c r="AS35" s="254"/>
      <c r="AT35" s="254"/>
      <c r="AU35" s="168"/>
      <c r="AV35" s="258"/>
      <c r="AW35" s="180"/>
      <c r="AX35" s="171"/>
      <c r="AY35" s="71">
        <f t="shared" si="10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2"/>
        <v>0</v>
      </c>
    </row>
    <row r="36" spans="1:60" ht="26.25" thickBot="1" x14ac:dyDescent="0.25">
      <c r="A36" s="31"/>
      <c r="B36" s="326"/>
      <c r="C36" s="270" t="s">
        <v>91</v>
      </c>
      <c r="D36" s="278" t="s">
        <v>92</v>
      </c>
      <c r="E36" s="135" t="s">
        <v>50</v>
      </c>
      <c r="F36" s="155"/>
      <c r="G36" s="155"/>
      <c r="H36" s="135"/>
      <c r="I36" s="135"/>
      <c r="J36" s="135"/>
      <c r="K36" s="135"/>
      <c r="L36" s="135"/>
      <c r="M36" s="135"/>
      <c r="N36" s="162"/>
      <c r="O36" s="225"/>
      <c r="P36" s="136"/>
      <c r="Q36" s="136"/>
      <c r="R36" s="136"/>
      <c r="S36" s="136"/>
      <c r="T36" s="136"/>
      <c r="U36" s="136"/>
      <c r="V36" s="135"/>
      <c r="W36" s="171"/>
      <c r="X36" s="172">
        <f t="shared" si="6"/>
        <v>0</v>
      </c>
      <c r="Y36" s="173"/>
      <c r="Z36" s="174"/>
      <c r="AA36" s="135"/>
      <c r="AB36" s="135"/>
      <c r="AC36" s="135"/>
      <c r="AD36" s="136"/>
      <c r="AE36" s="136"/>
      <c r="AF36" s="162"/>
      <c r="AG36" s="162"/>
      <c r="AH36" s="225"/>
      <c r="AI36" s="225"/>
      <c r="AJ36" s="136"/>
      <c r="AK36" s="136"/>
      <c r="AL36" s="136"/>
      <c r="AM36" s="136"/>
      <c r="AN36" s="136"/>
      <c r="AO36" s="136"/>
      <c r="AP36" s="136"/>
      <c r="AQ36" s="136"/>
      <c r="AR36" s="136"/>
      <c r="AS36" s="254"/>
      <c r="AT36" s="254"/>
      <c r="AU36" s="168"/>
      <c r="AV36" s="258"/>
      <c r="AW36" s="180"/>
      <c r="AX36" s="171"/>
      <c r="AY36" s="71">
        <f t="shared" si="10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2"/>
        <v>0</v>
      </c>
    </row>
    <row r="37" spans="1:60" ht="13.5" thickBot="1" x14ac:dyDescent="0.25">
      <c r="A37" s="31"/>
      <c r="B37" s="326"/>
      <c r="C37" s="270" t="s">
        <v>93</v>
      </c>
      <c r="D37" s="278" t="s">
        <v>94</v>
      </c>
      <c r="E37" s="135" t="s">
        <v>50</v>
      </c>
      <c r="F37" s="155"/>
      <c r="G37" s="155"/>
      <c r="H37" s="135"/>
      <c r="I37" s="135"/>
      <c r="J37" s="135"/>
      <c r="K37" s="135"/>
      <c r="L37" s="135"/>
      <c r="M37" s="135"/>
      <c r="N37" s="162"/>
      <c r="O37" s="225"/>
      <c r="P37" s="136"/>
      <c r="Q37" s="136"/>
      <c r="R37" s="136"/>
      <c r="S37" s="136"/>
      <c r="T37" s="136"/>
      <c r="U37" s="136"/>
      <c r="V37" s="135"/>
      <c r="W37" s="171" t="s">
        <v>55</v>
      </c>
      <c r="X37" s="172">
        <f t="shared" si="6"/>
        <v>0</v>
      </c>
      <c r="Y37" s="173"/>
      <c r="Z37" s="174"/>
      <c r="AA37" s="135"/>
      <c r="AB37" s="135"/>
      <c r="AC37" s="135"/>
      <c r="AD37" s="136"/>
      <c r="AE37" s="136"/>
      <c r="AF37" s="162"/>
      <c r="AG37" s="162"/>
      <c r="AH37" s="225"/>
      <c r="AI37" s="225"/>
      <c r="AJ37" s="136"/>
      <c r="AK37" s="136"/>
      <c r="AL37" s="136"/>
      <c r="AM37" s="136"/>
      <c r="AN37" s="136"/>
      <c r="AO37" s="136"/>
      <c r="AP37" s="136"/>
      <c r="AQ37" s="136"/>
      <c r="AR37" s="136"/>
      <c r="AS37" s="254"/>
      <c r="AT37" s="273"/>
      <c r="AU37" s="274"/>
      <c r="AV37" s="275"/>
      <c r="AW37" s="179"/>
      <c r="AX37" s="171"/>
      <c r="AY37" s="71">
        <f>SUM(AA37:AS37)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2"/>
        <v>0</v>
      </c>
    </row>
    <row r="38" spans="1:60" ht="27.75" thickBot="1" x14ac:dyDescent="0.25">
      <c r="A38" s="31"/>
      <c r="B38" s="326"/>
      <c r="C38" s="284" t="s">
        <v>95</v>
      </c>
      <c r="D38" s="277" t="s">
        <v>96</v>
      </c>
      <c r="E38" s="266" t="s">
        <v>50</v>
      </c>
      <c r="F38" s="155">
        <f>SUM(F39:F41)</f>
        <v>0</v>
      </c>
      <c r="G38" s="155">
        <f t="shared" ref="G38:T38" si="15">SUM(G39:G41)</f>
        <v>0</v>
      </c>
      <c r="H38" s="285">
        <f>SUM(H39:H41)</f>
        <v>8</v>
      </c>
      <c r="I38" s="285">
        <f t="shared" si="15"/>
        <v>10</v>
      </c>
      <c r="J38" s="285">
        <f t="shared" si="15"/>
        <v>8</v>
      </c>
      <c r="K38" s="285">
        <f>SUM(K39:K41)</f>
        <v>10</v>
      </c>
      <c r="L38" s="285">
        <f t="shared" si="15"/>
        <v>9</v>
      </c>
      <c r="M38" s="285">
        <f t="shared" si="15"/>
        <v>9</v>
      </c>
      <c r="N38" s="285">
        <f t="shared" si="15"/>
        <v>10</v>
      </c>
      <c r="O38" s="267">
        <f t="shared" si="15"/>
        <v>0</v>
      </c>
      <c r="P38" s="153">
        <f t="shared" si="15"/>
        <v>0</v>
      </c>
      <c r="Q38" s="153">
        <f t="shared" si="15"/>
        <v>0</v>
      </c>
      <c r="R38" s="153">
        <f t="shared" si="15"/>
        <v>0</v>
      </c>
      <c r="S38" s="153">
        <f t="shared" si="15"/>
        <v>0</v>
      </c>
      <c r="T38" s="153">
        <f t="shared" si="15"/>
        <v>0</v>
      </c>
      <c r="U38" s="153">
        <f>SUM(U39:U41)</f>
        <v>0</v>
      </c>
      <c r="V38" s="146"/>
      <c r="W38" s="171"/>
      <c r="X38" s="172">
        <f>SUM(F38:V38)</f>
        <v>64</v>
      </c>
      <c r="Y38" s="173"/>
      <c r="Z38" s="174"/>
      <c r="AA38" s="147">
        <f t="shared" ref="AA38:AW38" si="16">SUM(AA39:AA41)</f>
        <v>10</v>
      </c>
      <c r="AB38" s="147">
        <f t="shared" si="16"/>
        <v>9</v>
      </c>
      <c r="AC38" s="147">
        <f t="shared" si="16"/>
        <v>10</v>
      </c>
      <c r="AD38" s="136">
        <f t="shared" si="16"/>
        <v>0</v>
      </c>
      <c r="AE38" s="136">
        <f t="shared" si="16"/>
        <v>0</v>
      </c>
      <c r="AF38" s="266">
        <f t="shared" si="16"/>
        <v>10</v>
      </c>
      <c r="AG38" s="266">
        <f t="shared" si="16"/>
        <v>9</v>
      </c>
      <c r="AH38" s="232">
        <f t="shared" si="16"/>
        <v>0</v>
      </c>
      <c r="AI38" s="232">
        <f t="shared" si="16"/>
        <v>0</v>
      </c>
      <c r="AJ38" s="149">
        <f t="shared" si="16"/>
        <v>0</v>
      </c>
      <c r="AK38" s="149">
        <f t="shared" si="16"/>
        <v>0</v>
      </c>
      <c r="AL38" s="149">
        <f t="shared" si="16"/>
        <v>0</v>
      </c>
      <c r="AM38" s="153">
        <f t="shared" si="16"/>
        <v>0</v>
      </c>
      <c r="AN38" s="153">
        <f t="shared" si="16"/>
        <v>0</v>
      </c>
      <c r="AO38" s="153">
        <f t="shared" si="16"/>
        <v>0</v>
      </c>
      <c r="AP38" s="153">
        <f t="shared" si="16"/>
        <v>0</v>
      </c>
      <c r="AQ38" s="153">
        <f t="shared" si="16"/>
        <v>0</v>
      </c>
      <c r="AR38" s="153">
        <f t="shared" si="16"/>
        <v>0</v>
      </c>
      <c r="AS38" s="268">
        <f t="shared" si="16"/>
        <v>0</v>
      </c>
      <c r="AT38" s="268">
        <f t="shared" si="16"/>
        <v>0</v>
      </c>
      <c r="AU38" s="269">
        <f t="shared" si="16"/>
        <v>0</v>
      </c>
      <c r="AV38" s="263">
        <f t="shared" si="16"/>
        <v>0</v>
      </c>
      <c r="AW38" s="178">
        <f t="shared" si="16"/>
        <v>0</v>
      </c>
      <c r="AX38" s="171"/>
      <c r="AY38" s="71">
        <f>SUM(AA38:AW38)</f>
        <v>48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2"/>
        <v>112</v>
      </c>
    </row>
    <row r="39" spans="1:60" ht="26.25" thickBot="1" x14ac:dyDescent="0.25">
      <c r="A39" s="31"/>
      <c r="B39" s="326"/>
      <c r="C39" s="278" t="s">
        <v>262</v>
      </c>
      <c r="D39" s="278" t="s">
        <v>263</v>
      </c>
      <c r="E39" s="135" t="s">
        <v>50</v>
      </c>
      <c r="F39" s="155"/>
      <c r="G39" s="155"/>
      <c r="H39" s="135">
        <v>3</v>
      </c>
      <c r="I39" s="135">
        <v>4</v>
      </c>
      <c r="J39" s="135">
        <v>3</v>
      </c>
      <c r="K39" s="135">
        <v>4</v>
      </c>
      <c r="L39" s="135">
        <v>3</v>
      </c>
      <c r="M39" s="135">
        <v>3</v>
      </c>
      <c r="N39" s="162">
        <v>4</v>
      </c>
      <c r="O39" s="225"/>
      <c r="P39" s="136"/>
      <c r="Q39" s="136"/>
      <c r="R39" s="136"/>
      <c r="S39" s="136"/>
      <c r="T39" s="136"/>
      <c r="U39" s="136"/>
      <c r="V39" s="135"/>
      <c r="W39" s="171" t="s">
        <v>55</v>
      </c>
      <c r="X39" s="172">
        <f t="shared" si="6"/>
        <v>24</v>
      </c>
      <c r="Y39" s="173"/>
      <c r="Z39" s="174"/>
      <c r="AA39" s="135">
        <v>3</v>
      </c>
      <c r="AB39" s="135">
        <v>2</v>
      </c>
      <c r="AC39" s="135">
        <v>3</v>
      </c>
      <c r="AD39" s="136"/>
      <c r="AE39" s="136"/>
      <c r="AF39" s="162">
        <v>2</v>
      </c>
      <c r="AG39" s="162">
        <v>2</v>
      </c>
      <c r="AH39" s="225"/>
      <c r="AI39" s="225"/>
      <c r="AJ39" s="225"/>
      <c r="AK39" s="136"/>
      <c r="AL39" s="136"/>
      <c r="AM39" s="136"/>
      <c r="AN39" s="136"/>
      <c r="AO39" s="136"/>
      <c r="AP39" s="136"/>
      <c r="AQ39" s="136"/>
      <c r="AR39" s="136"/>
      <c r="AS39" s="254"/>
      <c r="AT39" s="273"/>
      <c r="AU39" s="274"/>
      <c r="AV39" s="275"/>
      <c r="AW39" s="179"/>
      <c r="AX39" s="171" t="s">
        <v>56</v>
      </c>
      <c r="AY39" s="71">
        <f>SUM(AA39:AS39)</f>
        <v>12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2"/>
        <v>36</v>
      </c>
    </row>
    <row r="40" spans="1:60" ht="13.5" thickBot="1" x14ac:dyDescent="0.25">
      <c r="A40" s="31"/>
      <c r="B40" s="326"/>
      <c r="C40" s="278" t="s">
        <v>113</v>
      </c>
      <c r="D40" s="278" t="s">
        <v>105</v>
      </c>
      <c r="E40" s="135" t="s">
        <v>50</v>
      </c>
      <c r="F40" s="155"/>
      <c r="G40" s="155"/>
      <c r="H40" s="135"/>
      <c r="I40" s="135"/>
      <c r="J40" s="135"/>
      <c r="K40" s="135"/>
      <c r="L40" s="135"/>
      <c r="M40" s="135"/>
      <c r="N40" s="162"/>
      <c r="O40" s="225"/>
      <c r="P40" s="136"/>
      <c r="Q40" s="136"/>
      <c r="R40" s="136"/>
      <c r="S40" s="136"/>
      <c r="T40" s="136"/>
      <c r="U40" s="136"/>
      <c r="V40" s="135"/>
      <c r="W40" s="171"/>
      <c r="X40" s="172">
        <f t="shared" si="6"/>
        <v>0</v>
      </c>
      <c r="Y40" s="173"/>
      <c r="Z40" s="174"/>
      <c r="AA40" s="135">
        <v>7</v>
      </c>
      <c r="AB40" s="135">
        <v>7</v>
      </c>
      <c r="AC40" s="135">
        <v>7</v>
      </c>
      <c r="AD40" s="136"/>
      <c r="AE40" s="136"/>
      <c r="AF40" s="135">
        <v>8</v>
      </c>
      <c r="AG40" s="135">
        <v>7</v>
      </c>
      <c r="AH40" s="225"/>
      <c r="AI40" s="225"/>
      <c r="AJ40" s="225"/>
      <c r="AK40" s="136"/>
      <c r="AL40" s="136"/>
      <c r="AM40" s="136"/>
      <c r="AN40" s="136"/>
      <c r="AO40" s="136"/>
      <c r="AP40" s="136"/>
      <c r="AQ40" s="136"/>
      <c r="AR40" s="136"/>
      <c r="AS40" s="254"/>
      <c r="AT40" s="273"/>
      <c r="AU40" s="274"/>
      <c r="AV40" s="275"/>
      <c r="AW40" s="179"/>
      <c r="AX40" s="171" t="s">
        <v>56</v>
      </c>
      <c r="AY40" s="71">
        <f>SUM(AA40:AS40)</f>
        <v>36</v>
      </c>
      <c r="AZ40" s="105"/>
      <c r="BA40" s="69"/>
      <c r="BB40" s="69"/>
      <c r="BC40" s="69"/>
      <c r="BD40" s="69"/>
      <c r="BE40" s="69"/>
      <c r="BF40" s="69"/>
      <c r="BG40" s="72"/>
      <c r="BH40" s="61">
        <f t="shared" si="2"/>
        <v>36</v>
      </c>
    </row>
    <row r="41" spans="1:60" ht="13.5" thickBot="1" x14ac:dyDescent="0.25">
      <c r="A41" s="31"/>
      <c r="B41" s="326"/>
      <c r="C41" s="278" t="s">
        <v>115</v>
      </c>
      <c r="D41" s="278" t="s">
        <v>65</v>
      </c>
      <c r="E41" s="135" t="s">
        <v>50</v>
      </c>
      <c r="F41" s="155"/>
      <c r="G41" s="155"/>
      <c r="H41" s="135">
        <v>5</v>
      </c>
      <c r="I41" s="135">
        <v>6</v>
      </c>
      <c r="J41" s="135">
        <v>5</v>
      </c>
      <c r="K41" s="135">
        <v>6</v>
      </c>
      <c r="L41" s="135">
        <v>6</v>
      </c>
      <c r="M41" s="135">
        <v>6</v>
      </c>
      <c r="N41" s="162">
        <v>6</v>
      </c>
      <c r="O41" s="225"/>
      <c r="P41" s="136"/>
      <c r="Q41" s="136"/>
      <c r="R41" s="136"/>
      <c r="S41" s="136"/>
      <c r="T41" s="136"/>
      <c r="U41" s="136"/>
      <c r="V41" s="135"/>
      <c r="W41" s="171" t="s">
        <v>56</v>
      </c>
      <c r="X41" s="172">
        <f t="shared" si="6"/>
        <v>40</v>
      </c>
      <c r="Y41" s="173"/>
      <c r="Z41" s="174"/>
      <c r="AA41" s="135"/>
      <c r="AB41" s="135"/>
      <c r="AC41" s="135"/>
      <c r="AD41" s="136"/>
      <c r="AE41" s="136"/>
      <c r="AF41" s="162"/>
      <c r="AG41" s="162"/>
      <c r="AH41" s="225"/>
      <c r="AI41" s="225"/>
      <c r="AJ41" s="225"/>
      <c r="AK41" s="136"/>
      <c r="AL41" s="136"/>
      <c r="AM41" s="136"/>
      <c r="AN41" s="136"/>
      <c r="AO41" s="136"/>
      <c r="AP41" s="136"/>
      <c r="AQ41" s="136"/>
      <c r="AR41" s="136"/>
      <c r="AS41" s="254"/>
      <c r="AT41" s="273"/>
      <c r="AU41" s="274"/>
      <c r="AV41" s="275"/>
      <c r="AW41" s="179"/>
      <c r="AX41" s="171"/>
      <c r="AY41" s="71">
        <f>SUM(AA41:AS41)</f>
        <v>0</v>
      </c>
      <c r="AZ41" s="105"/>
      <c r="BA41" s="69"/>
      <c r="BB41" s="69"/>
      <c r="BC41" s="69"/>
      <c r="BD41" s="69"/>
      <c r="BE41" s="69"/>
      <c r="BF41" s="69"/>
      <c r="BG41" s="72"/>
      <c r="BH41" s="61">
        <f t="shared" si="2"/>
        <v>40</v>
      </c>
    </row>
    <row r="42" spans="1:60" ht="13.5" thickBot="1" x14ac:dyDescent="0.25">
      <c r="A42" s="31"/>
      <c r="B42" s="326"/>
      <c r="C42" s="286" t="s">
        <v>99</v>
      </c>
      <c r="D42" s="261" t="s">
        <v>100</v>
      </c>
      <c r="E42" s="171" t="s">
        <v>50</v>
      </c>
      <c r="F42" s="155">
        <f>SUM(F43:F49)</f>
        <v>36</v>
      </c>
      <c r="G42" s="155">
        <f t="shared" ref="G42:N42" si="17">SUM(G43:G49)</f>
        <v>36</v>
      </c>
      <c r="H42" s="287">
        <f>SUM(H43:H49)</f>
        <v>16</v>
      </c>
      <c r="I42" s="287">
        <f t="shared" si="17"/>
        <v>14</v>
      </c>
      <c r="J42" s="287">
        <f t="shared" si="17"/>
        <v>14</v>
      </c>
      <c r="K42" s="287">
        <f t="shared" si="17"/>
        <v>14</v>
      </c>
      <c r="L42" s="287">
        <f t="shared" si="17"/>
        <v>14</v>
      </c>
      <c r="M42" s="287">
        <f t="shared" si="17"/>
        <v>14</v>
      </c>
      <c r="N42" s="287">
        <f t="shared" si="17"/>
        <v>14</v>
      </c>
      <c r="O42" s="154">
        <f>SUM(O43:O46)</f>
        <v>36</v>
      </c>
      <c r="P42" s="154">
        <f t="shared" ref="P42:U42" si="18">SUM(P43:P46)</f>
        <v>36</v>
      </c>
      <c r="Q42" s="154">
        <f t="shared" si="18"/>
        <v>36</v>
      </c>
      <c r="R42" s="154">
        <f t="shared" si="18"/>
        <v>36</v>
      </c>
      <c r="S42" s="154">
        <f t="shared" si="18"/>
        <v>36</v>
      </c>
      <c r="T42" s="149">
        <f t="shared" si="18"/>
        <v>36</v>
      </c>
      <c r="U42" s="154">
        <f t="shared" si="18"/>
        <v>36</v>
      </c>
      <c r="V42" s="146"/>
      <c r="W42" s="171"/>
      <c r="X42" s="172">
        <f t="shared" si="6"/>
        <v>424</v>
      </c>
      <c r="Y42" s="173"/>
      <c r="Z42" s="174"/>
      <c r="AA42" s="269">
        <f t="shared" ref="AA42:AG42" si="19">SUM(AA43:AA50)</f>
        <v>7</v>
      </c>
      <c r="AB42" s="269">
        <f t="shared" si="19"/>
        <v>8</v>
      </c>
      <c r="AC42" s="269">
        <f t="shared" si="19"/>
        <v>7</v>
      </c>
      <c r="AD42" s="136">
        <f t="shared" si="19"/>
        <v>36</v>
      </c>
      <c r="AE42" s="136">
        <f t="shared" si="19"/>
        <v>36</v>
      </c>
      <c r="AF42" s="269">
        <f t="shared" si="19"/>
        <v>7</v>
      </c>
      <c r="AG42" s="269">
        <f t="shared" si="19"/>
        <v>7</v>
      </c>
      <c r="AH42" s="269">
        <f t="shared" ref="AH42:AT42" si="20">SUM(AH43:AH50)</f>
        <v>36</v>
      </c>
      <c r="AI42" s="269">
        <f t="shared" si="20"/>
        <v>36</v>
      </c>
      <c r="AJ42" s="269">
        <f t="shared" si="20"/>
        <v>36</v>
      </c>
      <c r="AK42" s="269">
        <f t="shared" si="20"/>
        <v>36</v>
      </c>
      <c r="AL42" s="269">
        <f t="shared" si="20"/>
        <v>36</v>
      </c>
      <c r="AM42" s="269">
        <f t="shared" si="20"/>
        <v>36</v>
      </c>
      <c r="AN42" s="269">
        <f t="shared" si="20"/>
        <v>36</v>
      </c>
      <c r="AO42" s="269">
        <f t="shared" si="20"/>
        <v>36</v>
      </c>
      <c r="AP42" s="269">
        <f t="shared" si="20"/>
        <v>36</v>
      </c>
      <c r="AQ42" s="269">
        <f t="shared" si="20"/>
        <v>36</v>
      </c>
      <c r="AR42" s="269">
        <f t="shared" si="20"/>
        <v>36</v>
      </c>
      <c r="AS42" s="269">
        <f t="shared" si="20"/>
        <v>36</v>
      </c>
      <c r="AT42" s="269">
        <f t="shared" si="20"/>
        <v>36</v>
      </c>
      <c r="AU42" s="269">
        <f>SUM(AU43:AU50)</f>
        <v>36</v>
      </c>
      <c r="AV42" s="263">
        <f>SUM(AV43:AV50)</f>
        <v>0</v>
      </c>
      <c r="AW42" s="178">
        <f>SUM(AW43:AW50)</f>
        <v>0</v>
      </c>
      <c r="AX42" s="171"/>
      <c r="AY42" s="71">
        <f>SUM(AA42:AW42)</f>
        <v>612</v>
      </c>
      <c r="AZ42" s="105"/>
      <c r="BA42" s="69"/>
      <c r="BB42" s="69"/>
      <c r="BC42" s="69"/>
      <c r="BD42" s="69"/>
      <c r="BE42" s="69"/>
      <c r="BF42" s="69"/>
      <c r="BG42" s="72"/>
      <c r="BH42" s="61">
        <f t="shared" si="2"/>
        <v>1036</v>
      </c>
    </row>
    <row r="43" spans="1:60" ht="15.75" thickBot="1" x14ac:dyDescent="0.3">
      <c r="A43" s="31"/>
      <c r="B43" s="326"/>
      <c r="C43" s="191" t="s">
        <v>264</v>
      </c>
      <c r="D43" s="288" t="s">
        <v>250</v>
      </c>
      <c r="E43" s="175" t="s">
        <v>50</v>
      </c>
      <c r="F43" s="155"/>
      <c r="G43" s="155"/>
      <c r="H43" s="155"/>
      <c r="I43" s="155"/>
      <c r="J43" s="155"/>
      <c r="K43" s="136"/>
      <c r="L43" s="136"/>
      <c r="M43" s="136"/>
      <c r="N43" s="175"/>
      <c r="O43" s="175">
        <v>36</v>
      </c>
      <c r="P43" s="155">
        <v>36</v>
      </c>
      <c r="Q43" s="155">
        <v>36</v>
      </c>
      <c r="R43" s="155">
        <v>36</v>
      </c>
      <c r="S43" s="155">
        <v>36</v>
      </c>
      <c r="T43" s="155">
        <v>36</v>
      </c>
      <c r="U43" s="155">
        <v>36</v>
      </c>
      <c r="V43" s="135"/>
      <c r="W43" s="171" t="s">
        <v>116</v>
      </c>
      <c r="X43" s="172">
        <f>SUM(F43:V43)</f>
        <v>252</v>
      </c>
      <c r="Y43" s="173"/>
      <c r="Z43" s="173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254"/>
      <c r="AT43" s="254"/>
      <c r="AU43" s="168"/>
      <c r="AV43" s="258"/>
      <c r="AW43" s="180"/>
      <c r="AX43" s="171"/>
      <c r="AY43" s="71">
        <f t="shared" si="10"/>
        <v>0</v>
      </c>
      <c r="AZ43" s="69"/>
      <c r="BA43" s="69"/>
      <c r="BB43" s="69"/>
      <c r="BC43" s="69"/>
      <c r="BD43" s="69"/>
      <c r="BE43" s="69"/>
      <c r="BF43" s="69"/>
      <c r="BG43" s="72"/>
      <c r="BH43" s="61">
        <f t="shared" si="2"/>
        <v>252</v>
      </c>
    </row>
    <row r="44" spans="1:60" ht="13.5" thickBot="1" x14ac:dyDescent="0.25">
      <c r="A44" s="31"/>
      <c r="B44" s="326"/>
      <c r="C44" s="183" t="s">
        <v>110</v>
      </c>
      <c r="D44" s="250" t="s">
        <v>254</v>
      </c>
      <c r="E44" s="135" t="s">
        <v>50</v>
      </c>
      <c r="F44" s="155"/>
      <c r="G44" s="155"/>
      <c r="H44" s="135">
        <v>12</v>
      </c>
      <c r="I44" s="135">
        <v>10</v>
      </c>
      <c r="J44" s="135">
        <v>10</v>
      </c>
      <c r="K44" s="135">
        <v>10</v>
      </c>
      <c r="L44" s="135">
        <v>10</v>
      </c>
      <c r="M44" s="135">
        <v>10</v>
      </c>
      <c r="N44" s="135">
        <v>10</v>
      </c>
      <c r="O44" s="225"/>
      <c r="P44" s="136"/>
      <c r="Q44" s="136"/>
      <c r="R44" s="136"/>
      <c r="S44" s="136"/>
      <c r="T44" s="136"/>
      <c r="U44" s="136"/>
      <c r="V44" s="135"/>
      <c r="W44" s="171" t="s">
        <v>265</v>
      </c>
      <c r="X44" s="172">
        <f t="shared" si="6"/>
        <v>72</v>
      </c>
      <c r="Y44" s="173"/>
      <c r="Z44" s="173"/>
      <c r="AA44" s="135"/>
      <c r="AB44" s="135"/>
      <c r="AC44" s="135"/>
      <c r="AD44" s="136"/>
      <c r="AE44" s="136"/>
      <c r="AF44" s="135"/>
      <c r="AG44" s="135"/>
      <c r="AH44" s="225"/>
      <c r="AI44" s="225"/>
      <c r="AJ44" s="136"/>
      <c r="AK44" s="136"/>
      <c r="AL44" s="136"/>
      <c r="AM44" s="136"/>
      <c r="AN44" s="136"/>
      <c r="AO44" s="136"/>
      <c r="AP44" s="136"/>
      <c r="AQ44" s="136"/>
      <c r="AR44" s="136"/>
      <c r="AS44" s="254"/>
      <c r="AT44" s="254"/>
      <c r="AU44" s="168"/>
      <c r="AV44" s="258"/>
      <c r="AW44" s="180"/>
      <c r="AX44" s="171"/>
      <c r="AY44" s="71">
        <f t="shared" si="10"/>
        <v>0</v>
      </c>
      <c r="AZ44" s="170"/>
      <c r="BA44" s="69"/>
      <c r="BB44" s="69"/>
      <c r="BC44" s="69"/>
      <c r="BD44" s="69"/>
      <c r="BE44" s="69"/>
      <c r="BF44" s="69"/>
      <c r="BG44" s="72"/>
      <c r="BH44" s="61">
        <f t="shared" si="2"/>
        <v>72</v>
      </c>
    </row>
    <row r="45" spans="1:60" ht="13.5" thickBot="1" x14ac:dyDescent="0.25">
      <c r="A45" s="31"/>
      <c r="B45" s="326"/>
      <c r="C45" s="169" t="s">
        <v>111</v>
      </c>
      <c r="D45" s="250" t="s">
        <v>256</v>
      </c>
      <c r="E45" s="136" t="s">
        <v>50</v>
      </c>
      <c r="F45" s="155">
        <v>36</v>
      </c>
      <c r="G45" s="155">
        <v>36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5"/>
      <c r="W45" s="171" t="s">
        <v>116</v>
      </c>
      <c r="X45" s="172">
        <f t="shared" si="6"/>
        <v>72</v>
      </c>
      <c r="Y45" s="173"/>
      <c r="Z45" s="173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254"/>
      <c r="AT45" s="254"/>
      <c r="AU45" s="168"/>
      <c r="AV45" s="258"/>
      <c r="AW45" s="180"/>
      <c r="AX45" s="171"/>
      <c r="AY45" s="181">
        <f t="shared" si="10"/>
        <v>0</v>
      </c>
      <c r="AZ45" s="173"/>
      <c r="BA45" s="109"/>
      <c r="BB45" s="109"/>
      <c r="BC45" s="109"/>
      <c r="BD45" s="109"/>
      <c r="BE45" s="109"/>
      <c r="BF45" s="109"/>
      <c r="BG45" s="110"/>
      <c r="BH45" s="61">
        <f t="shared" si="2"/>
        <v>72</v>
      </c>
    </row>
    <row r="46" spans="1:60" ht="19.5" customHeight="1" thickBot="1" x14ac:dyDescent="0.25">
      <c r="A46" s="31"/>
      <c r="B46" s="326"/>
      <c r="C46" s="289" t="s">
        <v>112</v>
      </c>
      <c r="D46" s="250" t="s">
        <v>256</v>
      </c>
      <c r="E46" s="175" t="s">
        <v>50</v>
      </c>
      <c r="F46" s="155"/>
      <c r="G46" s="155"/>
      <c r="H46" s="155"/>
      <c r="I46" s="155"/>
      <c r="J46" s="155"/>
      <c r="K46" s="155"/>
      <c r="L46" s="155"/>
      <c r="M46" s="155"/>
      <c r="N46" s="175"/>
      <c r="O46" s="175"/>
      <c r="P46" s="155"/>
      <c r="Q46" s="155"/>
      <c r="R46" s="155"/>
      <c r="S46" s="155"/>
      <c r="T46" s="155"/>
      <c r="U46" s="155"/>
      <c r="V46" s="135"/>
      <c r="W46" s="171" t="s">
        <v>55</v>
      </c>
      <c r="X46" s="172">
        <f t="shared" si="6"/>
        <v>0</v>
      </c>
      <c r="Y46" s="173"/>
      <c r="Z46" s="173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>
        <v>36</v>
      </c>
      <c r="AM46" s="136">
        <v>36</v>
      </c>
      <c r="AN46" s="136">
        <v>36</v>
      </c>
      <c r="AO46" s="136">
        <v>36</v>
      </c>
      <c r="AP46" s="136">
        <v>36</v>
      </c>
      <c r="AQ46" s="136">
        <v>36</v>
      </c>
      <c r="AR46" s="136">
        <v>36</v>
      </c>
      <c r="AS46" s="254">
        <v>36</v>
      </c>
      <c r="AT46" s="254">
        <v>36</v>
      </c>
      <c r="AU46" s="168">
        <v>36</v>
      </c>
      <c r="AV46" s="258"/>
      <c r="AW46" s="180"/>
      <c r="AX46" s="171" t="s">
        <v>116</v>
      </c>
      <c r="AY46" s="189">
        <f t="shared" si="10"/>
        <v>360</v>
      </c>
      <c r="AZ46" s="173"/>
      <c r="BA46" s="109"/>
      <c r="BB46" s="109"/>
      <c r="BC46" s="109"/>
      <c r="BD46" s="109"/>
      <c r="BE46" s="109"/>
      <c r="BF46" s="109"/>
      <c r="BG46" s="110"/>
      <c r="BH46" s="61">
        <f t="shared" si="2"/>
        <v>360</v>
      </c>
    </row>
    <row r="47" spans="1:60" ht="19.5" customHeight="1" thickBot="1" x14ac:dyDescent="0.25">
      <c r="A47" s="31"/>
      <c r="B47" s="326"/>
      <c r="C47" s="290" t="s">
        <v>257</v>
      </c>
      <c r="D47" s="250" t="s">
        <v>266</v>
      </c>
      <c r="E47" s="291" t="s">
        <v>50</v>
      </c>
      <c r="F47" s="155"/>
      <c r="G47" s="155"/>
      <c r="H47" s="135">
        <v>4</v>
      </c>
      <c r="I47" s="135">
        <v>4</v>
      </c>
      <c r="J47" s="135">
        <v>4</v>
      </c>
      <c r="K47" s="135">
        <v>4</v>
      </c>
      <c r="L47" s="135">
        <v>4</v>
      </c>
      <c r="M47" s="135">
        <v>4</v>
      </c>
      <c r="N47" s="162">
        <v>4</v>
      </c>
      <c r="O47" s="291"/>
      <c r="P47" s="291"/>
      <c r="Q47" s="291"/>
      <c r="R47" s="291"/>
      <c r="S47" s="291"/>
      <c r="T47" s="291"/>
      <c r="U47" s="291"/>
      <c r="V47" s="135"/>
      <c r="W47" s="171" t="s">
        <v>55</v>
      </c>
      <c r="X47" s="172">
        <f t="shared" si="6"/>
        <v>28</v>
      </c>
      <c r="Y47" s="173"/>
      <c r="Z47" s="173"/>
      <c r="AA47" s="219">
        <v>7</v>
      </c>
      <c r="AB47" s="219">
        <v>8</v>
      </c>
      <c r="AC47" s="219">
        <v>7</v>
      </c>
      <c r="AD47" s="136"/>
      <c r="AE47" s="136"/>
      <c r="AF47" s="219">
        <v>7</v>
      </c>
      <c r="AG47" s="219">
        <v>7</v>
      </c>
      <c r="AH47" s="225"/>
      <c r="AI47" s="225"/>
      <c r="AJ47" s="225"/>
      <c r="AK47" s="225"/>
      <c r="AL47" s="225"/>
      <c r="AM47" s="136"/>
      <c r="AN47" s="136"/>
      <c r="AO47" s="136"/>
      <c r="AP47" s="136"/>
      <c r="AQ47" s="136"/>
      <c r="AR47" s="136"/>
      <c r="AS47" s="254"/>
      <c r="AT47" s="254"/>
      <c r="AU47" s="168"/>
      <c r="AV47" s="258"/>
      <c r="AW47" s="180"/>
      <c r="AX47" s="171" t="s">
        <v>101</v>
      </c>
      <c r="AY47" s="189">
        <f t="shared" si="10"/>
        <v>36</v>
      </c>
      <c r="AZ47" s="173"/>
      <c r="BA47" s="109"/>
      <c r="BB47" s="109"/>
      <c r="BC47" s="109"/>
      <c r="BD47" s="109"/>
      <c r="BE47" s="109"/>
      <c r="BF47" s="109"/>
      <c r="BG47" s="110"/>
      <c r="BH47" s="61">
        <f t="shared" si="2"/>
        <v>64</v>
      </c>
    </row>
    <row r="48" spans="1:60" ht="19.5" customHeight="1" thickBot="1" x14ac:dyDescent="0.25">
      <c r="A48" s="31"/>
      <c r="B48" s="326"/>
      <c r="C48" s="289" t="s">
        <v>267</v>
      </c>
      <c r="D48" s="250" t="s">
        <v>268</v>
      </c>
      <c r="E48" s="175"/>
      <c r="F48" s="155"/>
      <c r="G48" s="155"/>
      <c r="H48" s="155"/>
      <c r="I48" s="155"/>
      <c r="J48" s="155"/>
      <c r="K48" s="155"/>
      <c r="L48" s="155"/>
      <c r="M48" s="155"/>
      <c r="N48" s="175"/>
      <c r="O48" s="175"/>
      <c r="P48" s="155"/>
      <c r="Q48" s="155"/>
      <c r="R48" s="155"/>
      <c r="S48" s="155"/>
      <c r="T48" s="155"/>
      <c r="U48" s="155"/>
      <c r="V48" s="135"/>
      <c r="W48" s="171"/>
      <c r="X48" s="172">
        <f t="shared" si="6"/>
        <v>0</v>
      </c>
      <c r="Y48" s="173"/>
      <c r="Z48" s="173"/>
      <c r="AA48" s="136"/>
      <c r="AB48" s="136"/>
      <c r="AC48" s="136"/>
      <c r="AD48" s="136">
        <v>36</v>
      </c>
      <c r="AE48" s="136">
        <v>36</v>
      </c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254"/>
      <c r="AT48" s="254"/>
      <c r="AU48" s="168"/>
      <c r="AV48" s="258"/>
      <c r="AW48" s="180"/>
      <c r="AX48" s="171" t="s">
        <v>116</v>
      </c>
      <c r="AY48" s="189">
        <f t="shared" si="10"/>
        <v>72</v>
      </c>
      <c r="AZ48" s="173"/>
      <c r="BA48" s="109"/>
      <c r="BB48" s="109"/>
      <c r="BC48" s="109"/>
      <c r="BD48" s="109"/>
      <c r="BE48" s="109"/>
      <c r="BF48" s="109"/>
      <c r="BG48" s="110"/>
      <c r="BH48" s="61">
        <f t="shared" si="2"/>
        <v>72</v>
      </c>
    </row>
    <row r="49" spans="1:60" ht="19.5" customHeight="1" thickBot="1" x14ac:dyDescent="0.25">
      <c r="A49" s="31"/>
      <c r="B49" s="326"/>
      <c r="C49" s="289" t="s">
        <v>269</v>
      </c>
      <c r="D49" s="250" t="s">
        <v>268</v>
      </c>
      <c r="E49" s="175"/>
      <c r="F49" s="155"/>
      <c r="G49" s="155"/>
      <c r="H49" s="155"/>
      <c r="I49" s="155"/>
      <c r="J49" s="155"/>
      <c r="K49" s="155"/>
      <c r="L49" s="155"/>
      <c r="M49" s="155"/>
      <c r="N49" s="175"/>
      <c r="O49" s="175"/>
      <c r="P49" s="155"/>
      <c r="Q49" s="155"/>
      <c r="R49" s="155"/>
      <c r="S49" s="155"/>
      <c r="T49" s="155"/>
      <c r="U49" s="155"/>
      <c r="V49" s="135"/>
      <c r="W49" s="171"/>
      <c r="X49" s="172">
        <f t="shared" si="6"/>
        <v>0</v>
      </c>
      <c r="Y49" s="173"/>
      <c r="Z49" s="173"/>
      <c r="AA49" s="136"/>
      <c r="AB49" s="136"/>
      <c r="AC49" s="136"/>
      <c r="AD49" s="136"/>
      <c r="AE49" s="136"/>
      <c r="AF49" s="136"/>
      <c r="AG49" s="136"/>
      <c r="AH49" s="136">
        <v>36</v>
      </c>
      <c r="AI49" s="136">
        <v>36</v>
      </c>
      <c r="AJ49" s="136">
        <v>36</v>
      </c>
      <c r="AK49" s="136">
        <v>36</v>
      </c>
      <c r="AL49" s="136"/>
      <c r="AM49" s="136"/>
      <c r="AN49" s="136"/>
      <c r="AO49" s="136"/>
      <c r="AP49" s="136"/>
      <c r="AQ49" s="136"/>
      <c r="AR49" s="136"/>
      <c r="AS49" s="254"/>
      <c r="AT49" s="254"/>
      <c r="AU49" s="168"/>
      <c r="AV49" s="258"/>
      <c r="AW49" s="180"/>
      <c r="AX49" s="171" t="s">
        <v>116</v>
      </c>
      <c r="AY49" s="189">
        <f t="shared" si="10"/>
        <v>144</v>
      </c>
      <c r="AZ49" s="173"/>
      <c r="BA49" s="109"/>
      <c r="BB49" s="109"/>
      <c r="BC49" s="109"/>
      <c r="BD49" s="109"/>
      <c r="BE49" s="109"/>
      <c r="BF49" s="109"/>
      <c r="BG49" s="110"/>
      <c r="BH49" s="61">
        <f t="shared" si="2"/>
        <v>144</v>
      </c>
    </row>
    <row r="50" spans="1:60" ht="20.25" customHeight="1" thickBot="1" x14ac:dyDescent="0.25">
      <c r="A50" s="31"/>
      <c r="B50" s="326"/>
      <c r="C50" s="134" t="s">
        <v>106</v>
      </c>
      <c r="D50" s="133" t="s">
        <v>107</v>
      </c>
      <c r="E50" s="135" t="s">
        <v>50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71"/>
      <c r="X50" s="172">
        <f t="shared" si="6"/>
        <v>0</v>
      </c>
      <c r="Y50" s="173"/>
      <c r="Z50" s="17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292"/>
      <c r="AM50" s="135"/>
      <c r="AN50" s="135"/>
      <c r="AO50" s="135"/>
      <c r="AP50" s="135"/>
      <c r="AQ50" s="135"/>
      <c r="AR50" s="135"/>
      <c r="AS50" s="135"/>
      <c r="AT50" s="135"/>
      <c r="AU50" s="135"/>
      <c r="AV50" s="258" t="s">
        <v>108</v>
      </c>
      <c r="AW50" s="293" t="s">
        <v>108</v>
      </c>
      <c r="AX50" s="171"/>
      <c r="AY50" s="259">
        <f>SUM(AA50:AV50)</f>
        <v>0</v>
      </c>
      <c r="AZ50" s="173"/>
      <c r="BA50" s="109"/>
      <c r="BB50" s="109"/>
      <c r="BC50" s="109"/>
      <c r="BD50" s="109"/>
      <c r="BE50" s="109"/>
      <c r="BF50" s="109"/>
      <c r="BG50" s="110"/>
      <c r="BH50" s="61">
        <f t="shared" si="2"/>
        <v>0</v>
      </c>
    </row>
    <row r="51" spans="1:60" ht="15.75" customHeight="1" x14ac:dyDescent="0.2">
      <c r="A51" s="31"/>
      <c r="B51" s="322" t="s">
        <v>102</v>
      </c>
      <c r="C51" s="322"/>
      <c r="D51" s="322"/>
      <c r="E51" s="322"/>
      <c r="F51" s="244">
        <f>SUM(F42,F38,F31,F23,F14)</f>
        <v>36</v>
      </c>
      <c r="G51" s="244">
        <f t="shared" ref="G51:U51" si="21">SUM(G42,G38,G31,G23,G14)</f>
        <v>36</v>
      </c>
      <c r="H51" s="244">
        <f t="shared" si="21"/>
        <v>36</v>
      </c>
      <c r="I51" s="244">
        <f t="shared" si="21"/>
        <v>36</v>
      </c>
      <c r="J51" s="244">
        <f t="shared" si="21"/>
        <v>36</v>
      </c>
      <c r="K51" s="244">
        <f t="shared" si="21"/>
        <v>36</v>
      </c>
      <c r="L51" s="244">
        <f t="shared" si="21"/>
        <v>36</v>
      </c>
      <c r="M51" s="244">
        <f t="shared" si="21"/>
        <v>36</v>
      </c>
      <c r="N51" s="244">
        <f t="shared" si="21"/>
        <v>36</v>
      </c>
      <c r="O51" s="244">
        <f t="shared" si="21"/>
        <v>36</v>
      </c>
      <c r="P51" s="244">
        <f t="shared" si="21"/>
        <v>36</v>
      </c>
      <c r="Q51" s="244">
        <f t="shared" si="21"/>
        <v>36</v>
      </c>
      <c r="R51" s="244">
        <f t="shared" si="21"/>
        <v>36</v>
      </c>
      <c r="S51" s="244">
        <f t="shared" si="21"/>
        <v>36</v>
      </c>
      <c r="T51" s="244">
        <f t="shared" si="21"/>
        <v>36</v>
      </c>
      <c r="U51" s="244">
        <f t="shared" si="21"/>
        <v>36</v>
      </c>
      <c r="V51" s="244"/>
      <c r="W51" s="182"/>
      <c r="X51" s="172">
        <f t="shared" si="6"/>
        <v>576</v>
      </c>
      <c r="Y51" s="151"/>
      <c r="Z51" s="151"/>
      <c r="AA51" s="244">
        <f>SUM(AA42,AA38,AA31,AA23,AA14)</f>
        <v>36</v>
      </c>
      <c r="AB51" s="244">
        <f t="shared" ref="AB51:AU51" si="22">SUM(AB42,AB38,AB31,AB23,AB14)</f>
        <v>36</v>
      </c>
      <c r="AC51" s="244">
        <f t="shared" si="22"/>
        <v>36</v>
      </c>
      <c r="AD51" s="244">
        <f t="shared" si="22"/>
        <v>36</v>
      </c>
      <c r="AE51" s="244">
        <f t="shared" si="22"/>
        <v>36</v>
      </c>
      <c r="AF51" s="244">
        <f t="shared" si="22"/>
        <v>36</v>
      </c>
      <c r="AG51" s="244">
        <f t="shared" si="22"/>
        <v>36</v>
      </c>
      <c r="AH51" s="244">
        <f t="shared" si="22"/>
        <v>36</v>
      </c>
      <c r="AI51" s="244">
        <f t="shared" si="22"/>
        <v>36</v>
      </c>
      <c r="AJ51" s="244">
        <f t="shared" si="22"/>
        <v>36</v>
      </c>
      <c r="AK51" s="244">
        <f t="shared" si="22"/>
        <v>36</v>
      </c>
      <c r="AL51" s="244">
        <f t="shared" si="22"/>
        <v>36</v>
      </c>
      <c r="AM51" s="244">
        <f t="shared" si="22"/>
        <v>36</v>
      </c>
      <c r="AN51" s="244">
        <f t="shared" si="22"/>
        <v>36</v>
      </c>
      <c r="AO51" s="244">
        <f t="shared" si="22"/>
        <v>36</v>
      </c>
      <c r="AP51" s="244">
        <f t="shared" si="22"/>
        <v>36</v>
      </c>
      <c r="AQ51" s="244">
        <f t="shared" si="22"/>
        <v>36</v>
      </c>
      <c r="AR51" s="244">
        <f t="shared" si="22"/>
        <v>36</v>
      </c>
      <c r="AS51" s="244">
        <f t="shared" si="22"/>
        <v>36</v>
      </c>
      <c r="AT51" s="244">
        <f t="shared" si="22"/>
        <v>36</v>
      </c>
      <c r="AU51" s="244">
        <f t="shared" si="22"/>
        <v>36</v>
      </c>
      <c r="AV51" s="244">
        <f t="shared" ref="AV51:AW51" si="23">SUM(AV42,AV38,AV13)</f>
        <v>0</v>
      </c>
      <c r="AW51" s="244">
        <f t="shared" si="23"/>
        <v>0</v>
      </c>
      <c r="AX51" s="182"/>
      <c r="AY51" s="190">
        <f t="shared" si="10"/>
        <v>756</v>
      </c>
      <c r="AZ51" s="173"/>
      <c r="BA51" s="116"/>
      <c r="BB51" s="116"/>
      <c r="BC51" s="116"/>
      <c r="BD51" s="116"/>
      <c r="BE51" s="116"/>
      <c r="BF51" s="116"/>
      <c r="BG51" s="117"/>
      <c r="BH51" s="182">
        <f t="shared" si="2"/>
        <v>1332</v>
      </c>
    </row>
    <row r="52" spans="1:60" x14ac:dyDescent="0.2">
      <c r="A52" s="31"/>
      <c r="B52" s="15"/>
      <c r="C52" s="31"/>
      <c r="D52" s="118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1"/>
    </row>
    <row r="53" spans="1:60" x14ac:dyDescent="0.2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</sheetData>
  <sheetProtection selectLockedCells="1" selectUnlockedCells="1"/>
  <mergeCells count="23">
    <mergeCell ref="B51:E51"/>
    <mergeCell ref="AP7:AS7"/>
    <mergeCell ref="AT7:AX7"/>
    <mergeCell ref="B7:B12"/>
    <mergeCell ref="C7:C12"/>
    <mergeCell ref="D7:D12"/>
    <mergeCell ref="E7:E12"/>
    <mergeCell ref="F11:BH11"/>
    <mergeCell ref="AZ7:BC7"/>
    <mergeCell ref="N7:R7"/>
    <mergeCell ref="B13:B50"/>
    <mergeCell ref="C32:C35"/>
    <mergeCell ref="W32:W35"/>
    <mergeCell ref="AK7:AO7"/>
    <mergeCell ref="F7:I7"/>
    <mergeCell ref="J7:M7"/>
    <mergeCell ref="BD7:BG7"/>
    <mergeCell ref="BH7:BH8"/>
    <mergeCell ref="F9:BH9"/>
    <mergeCell ref="AC7:AF7"/>
    <mergeCell ref="AG7:AJ7"/>
    <mergeCell ref="S7:V7"/>
    <mergeCell ref="W7:AB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1 год_2019-2020</vt:lpstr>
      <vt:lpstr>2 год_2020-2021 </vt:lpstr>
      <vt:lpstr>3 год_2021-2022</vt:lpstr>
      <vt:lpstr>'2 год_2020-2021 '!_ftn1</vt:lpstr>
      <vt:lpstr>'3 год_2021-2022'!_ftn1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Инспектор по кадрам</dc:creator>
  <cp:lastModifiedBy>andreevayv</cp:lastModifiedBy>
  <dcterms:created xsi:type="dcterms:W3CDTF">2018-10-22T10:03:04Z</dcterms:created>
  <dcterms:modified xsi:type="dcterms:W3CDTF">2021-02-12T09:56:22Z</dcterms:modified>
</cp:coreProperties>
</file>