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tabRatio="870" activeTab="3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<sst xmlns="http://schemas.openxmlformats.org/spreadsheetml/2006/main" count="466" uniqueCount="228">
  <si>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</si>
  <si>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</si>
  <si>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</si>
  <si>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</si>
  <si>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</si>
  <si>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</si>
  <si>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</si>
  <si>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</si>
  <si>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</si>
  <si>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</si>
  <si>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</si>
  <si>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</si>
  <si>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</si>
  <si>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</si>
  <si>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</si>
  <si>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</si>
  <si>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</si>
  <si>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</si>
  <si>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</si>
  <si>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</si>
  <si>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</si>
  <si>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</si>
  <si>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</si>
  <si>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ПДП.00</t>
  </si>
  <si>
    <t>МДК.05.01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</si>
  <si>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</si>
  <si>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</si>
  <si>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</si>
  <si>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</si>
  <si>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</si>
  <si>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</si>
  <si>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</si>
  <si>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</si>
  <si>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</si>
  <si>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</si>
  <si>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</si>
  <si>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</si>
  <si>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</si>
  <si>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</si>
  <si>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</si>
  <si>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</si>
  <si>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</si>
  <si>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</si>
  <si>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</si>
  <si>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</si>
  <si>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</si>
  <si>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</si>
  <si>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</si>
  <si>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</si>
  <si>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</si>
  <si>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</si>
  <si>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</si>
  <si>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</si>
  <si>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</si>
  <si>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</si>
  <si>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</si>
  <si>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</si>
  <si>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</si>
  <si>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</si>
  <si>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</si>
  <si>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</si>
  <si>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</si>
  <si>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</si>
  <si>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</si>
  <si>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</si>
  <si>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</si>
  <si>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</si>
  <si>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</si>
  <si>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</si>
  <si>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</si>
  <si>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</si>
  <si>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</si>
  <si>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</si>
  <si>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</si>
  <si>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</si>
  <si>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</si>
  <si>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</si>
  <si>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</si>
  <si>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</si>
  <si>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</si>
  <si>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</si>
  <si>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</si>
  <si>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</si>
  <si>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</si>
  <si>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</si>
  <si>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</si>
  <si>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</si>
  <si>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</si>
  <si>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</si>
  <si>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</si>
  <si>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</si>
  <si>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</si>
  <si>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</si>
  <si>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</si>
  <si>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</si>
  <si>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</si>
  <si>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</si>
  <si>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</si>
  <si>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Экология</t>
  </si>
  <si>
    <t>ОП.05</t>
  </si>
  <si>
    <t>МДК.01.02</t>
  </si>
  <si>
    <t>Выполнение художественно-оформительских работ</t>
  </si>
  <si>
    <t>ОГСЭ.01</t>
  </si>
  <si>
    <t>Основы философии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</si>
  <si>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</si>
  <si>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</si>
  <si>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</si>
  <si>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</si>
  <si>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</si>
  <si>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</si>
  <si>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</si>
  <si>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</si>
  <si>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</si>
  <si>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</si>
  <si>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</si>
  <si>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</si>
  <si>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</si>
  <si>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</si>
  <si>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</si>
  <si>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</si>
  <si>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</si>
  <si>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</si>
  <si>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</si>
  <si>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ОУД.04</t>
  </si>
  <si>
    <t>Химия</t>
  </si>
  <si>
    <t>ОУД.09</t>
  </si>
  <si>
    <t>ОУД.10</t>
  </si>
  <si>
    <t>Биология</t>
  </si>
  <si>
    <t>ОУДп.03</t>
  </si>
  <si>
    <t>Физика</t>
  </si>
  <si>
    <t>ОУДд.01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</si>
  <si>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</si>
  <si>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</si>
  <si>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</si>
  <si>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</si>
  <si>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Техническая механика</t>
  </si>
  <si>
    <t>Основы электротехники</t>
  </si>
  <si>
    <t>Основы геодезии</t>
  </si>
  <si>
    <t>Информационные технологии в профессиональной деятельности</t>
  </si>
  <si>
    <t>ПЦ</t>
  </si>
  <si>
    <t>Технология каменных работ</t>
  </si>
  <si>
    <t>ОП.08</t>
  </si>
  <si>
    <t>УП.02.01</t>
  </si>
  <si>
    <t>технический</t>
  </si>
  <si>
    <t>техник</t>
  </si>
  <si>
    <t>4 курс</t>
  </si>
  <si>
    <t>ПП.02.01</t>
  </si>
  <si>
    <t>ОУД.01.01</t>
  </si>
  <si>
    <t>ОУД.01.02</t>
  </si>
  <si>
    <t>О.00</t>
  </si>
  <si>
    <t>Общеобразовательный цикл</t>
  </si>
  <si>
    <t>Общеобразовательные учебные дисциплины по выбору из обязательных предметных областей</t>
  </si>
  <si>
    <t>ОУДп.07</t>
  </si>
  <si>
    <t>Информатика и ИКТ</t>
  </si>
  <si>
    <t>ОУДп.08</t>
  </si>
  <si>
    <t>ОУД.15</t>
  </si>
  <si>
    <t xml:space="preserve">ОУД.16 </t>
  </si>
  <si>
    <t>География</t>
  </si>
  <si>
    <t>Общеобразовательные учебные дисциплины дополнительные</t>
  </si>
  <si>
    <t>ОП.00</t>
  </si>
  <si>
    <t>Общепрофессиональные дисциплины</t>
  </si>
  <si>
    <t>Планирование карьеры и профессионального роста</t>
  </si>
  <si>
    <t>ПМ.00</t>
  </si>
  <si>
    <t>Профессиональные модули</t>
  </si>
  <si>
    <t>ОУД.19</t>
  </si>
  <si>
    <t>ОУД.17</t>
  </si>
  <si>
    <t xml:space="preserve">Иностранный язык </t>
  </si>
  <si>
    <t>ЕН.02</t>
  </si>
  <si>
    <t>Информатика</t>
  </si>
  <si>
    <t>П.00</t>
  </si>
  <si>
    <t>Профессилнальные модули</t>
  </si>
  <si>
    <t>ОП.06</t>
  </si>
  <si>
    <t>08.02.07  Монтаж и эксплуатация внутренних санитарно-технических устройств, кондиционирования воздуха и вентиляции</t>
  </si>
  <si>
    <t>ОП.11</t>
  </si>
  <si>
    <t>Правовое обеспечение профессиональной деятельности</t>
  </si>
  <si>
    <t>ОП.16</t>
  </si>
  <si>
    <t>ЕН.01</t>
  </si>
  <si>
    <t>Материалы и изделия сантехнических устройств и систем обеспечения</t>
  </si>
  <si>
    <t>Основы гидравлики, теплотехники и аэродинамики</t>
  </si>
  <si>
    <t>Сварка и резка</t>
  </si>
  <si>
    <t>Особенности проектировани систем водоснабжения и водоответвления, отопления, вентиляции и кондиционирования воздуха</t>
  </si>
  <si>
    <t>УП.03.01.01</t>
  </si>
  <si>
    <t>Выполнение замерных работ по проектированию элементов систем водоснабжения и водоответвления, отопления и вентиляции и кондиционирования воздуха</t>
  </si>
  <si>
    <t>УП.03.01.02</t>
  </si>
  <si>
    <t>Составление эскизов элементов систем водоснабжения и водоответвления, отопления и вентиляции и кондиционирования воздуха</t>
  </si>
  <si>
    <t>Монтаж и ремонт внутренних систем отопления, водоснабжения, водоответвления, водостоков</t>
  </si>
  <si>
    <t>Слесарная обработка материалов и заготовок</t>
  </si>
  <si>
    <t>УП.04.01.01</t>
  </si>
  <si>
    <t>УП.04.01.02</t>
  </si>
  <si>
    <t>Изготовление монтажных узлов деталей по монтажным проектам или замерным эскиза, комплектование необходимых материалов и оборудования</t>
  </si>
  <si>
    <t>УП.04.01.03</t>
  </si>
  <si>
    <t>Выполнение сварочных  работ</t>
  </si>
  <si>
    <t>Электротехника и электроника</t>
  </si>
  <si>
    <t>Материалы и изделия сантехнических устройств и систем обеспечения микроклимата</t>
  </si>
  <si>
    <t>Основы строительного производства</t>
  </si>
  <si>
    <t>ОП.10</t>
  </si>
  <si>
    <t>ОП.15</t>
  </si>
  <si>
    <t>Реализация теплотехнических процессов монтажа систем водоснабжения и водоответвления, вентиляции и кондиционирования воздуха</t>
  </si>
  <si>
    <t>Контроль соответствия качества монтажа и систем водоснабжения и водоответвления, вентиляции и кондиционирования воздуха требованиям нормативной и технической документации</t>
  </si>
  <si>
    <t>УП.01</t>
  </si>
  <si>
    <t>Разработка монтажных чертежей, технологических карт и оформление приемосдаточной документации</t>
  </si>
  <si>
    <t>ПП.01</t>
  </si>
  <si>
    <t>Организация, выполнение и контроль качества монтажных и пусконаладочных работ систем водоснабжения и водоответвления, вентиляции и кондиционирования воздуха</t>
  </si>
  <si>
    <t>Организация и контроль работ по эксплуатации систем водоснабжения и водоответвления, вентиляции и кондиционирования воздуха</t>
  </si>
  <si>
    <t>Реализация технологических процессов эксплуатации систем водоснабжения и водоответвления, вентиляции и кондиционирования воздуха</t>
  </si>
  <si>
    <t>Эксплуатация и контроль работ систем водоснабжения и водоответствления, отопления</t>
  </si>
  <si>
    <t>Особенности проектирования систем водоснабжения и водоответвления, вентиляции и кондиционирования воздуха</t>
  </si>
  <si>
    <t>МДК.03.02</t>
  </si>
  <si>
    <t>Реализация проектирования систем водоснабжения и водоответвления, вентиляции и кондиционирования воздуха</t>
  </si>
  <si>
    <t>Проектирование элементов систем водоснабжения и водоответвления, вентиляции и кондиционирования воздуха</t>
  </si>
  <si>
    <t>Монтаж и ремонт внутренних систем отопления, водоснабжения, водоответствления, водостоков</t>
  </si>
  <si>
    <t>Экологические основы природопользования</t>
  </si>
  <si>
    <t>ОП.09</t>
  </si>
  <si>
    <t>Нормирование труда и сметы</t>
  </si>
  <si>
    <t>ОП.12</t>
  </si>
  <si>
    <t>Экономика организации</t>
  </si>
  <si>
    <t>ОП.13</t>
  </si>
  <si>
    <t>Менеджмент</t>
  </si>
  <si>
    <t>ОП.14</t>
  </si>
  <si>
    <t>Охрана труда</t>
  </si>
  <si>
    <t>ОП.17</t>
  </si>
  <si>
    <t>Энергосбережение и жилищно-коммунальное хозяйство</t>
  </si>
  <si>
    <t>Эксплуатация и контроль работ систем водоснабжения и водоответвления, вентиляции и кондиционирования воздуха</t>
  </si>
  <si>
    <t>УП.03.01.04</t>
  </si>
  <si>
    <t>Выполнение инженерных расчетов  систем водоснабжения и водоответвления, вентиляции и кондиционирования воздуха</t>
  </si>
  <si>
    <t xml:space="preserve">08.02.07  Монтаж и эксплуатация внутренних санитарно-технических устройств, </t>
  </si>
  <si>
    <t>кондиционирования воздуха и вентиляции</t>
  </si>
  <si>
    <t>Год набора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</si>
</sst>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b/>
      <i/>
      <sz val="9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 diagonalUp="1">
      <left style="thin"/>
      <right style="thin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>
        <color indexed="63"/>
      </bottom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4" fillId="34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textRotation="90"/>
    </xf>
    <xf numFmtId="0" fontId="3" fillId="33" borderId="1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1" fontId="4" fillId="36" borderId="19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horizontal="center" vertical="center" textRotation="90"/>
    </xf>
    <xf numFmtId="1" fontId="6" fillId="35" borderId="29" xfId="0" applyNumberFormat="1" applyFont="1" applyFill="1" applyBorder="1" applyAlignment="1">
      <alignment horizontal="center" vertical="center"/>
    </xf>
    <xf numFmtId="1" fontId="12" fillId="35" borderId="29" xfId="0" applyNumberFormat="1" applyFont="1" applyFill="1" applyBorder="1" applyAlignment="1">
      <alignment horizontal="center" vertical="center"/>
    </xf>
    <xf numFmtId="1" fontId="0" fillId="38" borderId="12" xfId="0" applyNumberFormat="1" applyFill="1" applyBorder="1" applyAlignment="1">
      <alignment/>
    </xf>
    <xf numFmtId="1" fontId="0" fillId="38" borderId="13" xfId="0" applyNumberFormat="1" applyFill="1" applyBorder="1" applyAlignment="1">
      <alignment/>
    </xf>
    <xf numFmtId="1" fontId="0" fillId="39" borderId="13" xfId="0" applyNumberForma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1" borderId="13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6" fillId="35" borderId="2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" fontId="0" fillId="0" borderId="19" xfId="0" applyNumberFormat="1" applyBorder="1" applyAlignment="1">
      <alignment/>
    </xf>
    <xf numFmtId="1" fontId="0" fillId="39" borderId="19" xfId="0" applyNumberFormat="1" applyFill="1" applyBorder="1" applyAlignment="1">
      <alignment/>
    </xf>
    <xf numFmtId="1" fontId="0" fillId="40" borderId="19" xfId="0" applyNumberFormat="1" applyFill="1" applyBorder="1" applyAlignment="1">
      <alignment/>
    </xf>
    <xf numFmtId="1" fontId="0" fillId="41" borderId="19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8" borderId="31" xfId="0" applyNumberFormat="1" applyFill="1" applyBorder="1" applyAlignment="1">
      <alignment/>
    </xf>
    <xf numFmtId="1" fontId="4" fillId="34" borderId="31" xfId="0" applyNumberFormat="1" applyFont="1" applyFill="1" applyBorder="1" applyAlignment="1">
      <alignment/>
    </xf>
    <xf numFmtId="1" fontId="13" fillId="39" borderId="31" xfId="0" applyNumberFormat="1" applyFont="1" applyFill="1" applyBorder="1" applyAlignment="1">
      <alignment/>
    </xf>
    <xf numFmtId="1" fontId="0" fillId="40" borderId="31" xfId="0" applyNumberFormat="1" applyFill="1" applyBorder="1" applyAlignment="1">
      <alignment/>
    </xf>
    <xf numFmtId="1" fontId="0" fillId="41" borderId="31" xfId="0" applyNumberFormat="1" applyFill="1" applyBorder="1" applyAlignment="1">
      <alignment/>
    </xf>
    <xf numFmtId="0" fontId="0" fillId="35" borderId="32" xfId="0" applyFill="1" applyBorder="1" applyAlignment="1">
      <alignment horizontal="center" vertical="center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38" borderId="34" xfId="0" applyNumberFormat="1" applyFill="1" applyBorder="1" applyAlignment="1">
      <alignment/>
    </xf>
    <xf numFmtId="1" fontId="4" fillId="34" borderId="34" xfId="0" applyNumberFormat="1" applyFont="1" applyFill="1" applyBorder="1" applyAlignment="1">
      <alignment/>
    </xf>
    <xf numFmtId="1" fontId="0" fillId="39" borderId="34" xfId="0" applyNumberFormat="1" applyFill="1" applyBorder="1" applyAlignment="1">
      <alignment/>
    </xf>
    <xf numFmtId="1" fontId="0" fillId="40" borderId="34" xfId="0" applyNumberFormat="1" applyFill="1" applyBorder="1" applyAlignment="1">
      <alignment/>
    </xf>
    <xf numFmtId="1" fontId="0" fillId="41" borderId="34" xfId="0" applyNumberFormat="1" applyFill="1" applyBorder="1" applyAlignment="1">
      <alignment/>
    </xf>
    <xf numFmtId="0" fontId="0" fillId="35" borderId="36" xfId="0" applyFill="1" applyBorder="1" applyAlignment="1">
      <alignment horizontal="center" vertical="center"/>
    </xf>
    <xf numFmtId="1" fontId="13" fillId="40" borderId="13" xfId="0" applyNumberFormat="1" applyFont="1" applyFill="1" applyBorder="1" applyAlignment="1">
      <alignment/>
    </xf>
    <xf numFmtId="0" fontId="0" fillId="35" borderId="29" xfId="0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0" fillId="38" borderId="12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42" xfId="0" applyBorder="1" applyAlignment="1">
      <alignment/>
    </xf>
    <xf numFmtId="1" fontId="4" fillId="36" borderId="27" xfId="0" applyNumberFormat="1" applyFont="1" applyFill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right"/>
    </xf>
    <xf numFmtId="0" fontId="14" fillId="0" borderId="43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1" fontId="0" fillId="0" borderId="13" xfId="0" applyNumberFormat="1" applyFont="1" applyBorder="1" applyAlignment="1">
      <alignment horizontal="center" vertical="center"/>
    </xf>
    <xf numFmtId="1" fontId="4" fillId="35" borderId="45" xfId="0" applyNumberFormat="1" applyFont="1" applyFill="1" applyBorder="1" applyAlignment="1">
      <alignment horizontal="center" vertical="center"/>
    </xf>
    <xf numFmtId="1" fontId="15" fillId="34" borderId="46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/>
    </xf>
    <xf numFmtId="1" fontId="6" fillId="35" borderId="47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4" fillId="35" borderId="1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center" vertical="center"/>
    </xf>
    <xf numFmtId="1" fontId="0" fillId="39" borderId="13" xfId="0" applyNumberFormat="1" applyFill="1" applyBorder="1" applyAlignment="1">
      <alignment horizontal="center" vertical="center"/>
    </xf>
    <xf numFmtId="1" fontId="0" fillId="39" borderId="19" xfId="0" applyNumberForma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64" fontId="11" fillId="36" borderId="19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164" fontId="8" fillId="34" borderId="19" xfId="0" applyNumberFormat="1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27" xfId="0" applyNumberFormat="1" applyBorder="1" applyAlignment="1">
      <alignment horizontal="center" vertical="center"/>
    </xf>
    <xf numFmtId="1" fontId="8" fillId="34" borderId="19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1" fontId="8" fillId="34" borderId="27" xfId="0" applyNumberFormat="1" applyFont="1" applyFill="1" applyBorder="1" applyAlignment="1">
      <alignment horizontal="center" vertical="center"/>
    </xf>
    <xf numFmtId="1" fontId="0" fillId="37" borderId="27" xfId="0" applyNumberFormat="1" applyFill="1" applyBorder="1" applyAlignment="1">
      <alignment horizontal="center" vertical="center"/>
    </xf>
    <xf numFmtId="1" fontId="0" fillId="34" borderId="27" xfId="0" applyNumberFormat="1" applyFill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0" fillId="34" borderId="51" xfId="0" applyNumberFormat="1" applyFill="1" applyBorder="1" applyAlignment="1">
      <alignment horizontal="center" vertical="center"/>
    </xf>
    <xf numFmtId="1" fontId="0" fillId="34" borderId="18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0" fillId="35" borderId="13" xfId="0" applyNumberFormat="1" applyFont="1" applyFill="1" applyBorder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0" fillId="37" borderId="19" xfId="0" applyNumberFormat="1" applyFill="1" applyBorder="1" applyAlignment="1">
      <alignment horizontal="center" vertical="center"/>
    </xf>
    <xf numFmtId="1" fontId="6" fillId="35" borderId="53" xfId="0" applyNumberFormat="1" applyFont="1" applyFill="1" applyBorder="1" applyAlignment="1">
      <alignment horizontal="center" vertical="center"/>
    </xf>
    <xf numFmtId="1" fontId="0" fillId="38" borderId="45" xfId="0" applyNumberFormat="1" applyFill="1" applyBorder="1" applyAlignment="1">
      <alignment/>
    </xf>
    <xf numFmtId="1" fontId="0" fillId="38" borderId="27" xfId="0" applyNumberFormat="1" applyFill="1" applyBorder="1" applyAlignment="1">
      <alignment/>
    </xf>
    <xf numFmtId="1" fontId="4" fillId="34" borderId="27" xfId="0" applyNumberFormat="1" applyFont="1" applyFill="1" applyBorder="1" applyAlignment="1">
      <alignment/>
    </xf>
    <xf numFmtId="1" fontId="0" fillId="42" borderId="27" xfId="0" applyNumberFormat="1" applyFill="1" applyBorder="1" applyAlignment="1">
      <alignment horizontal="center" vertical="center"/>
    </xf>
    <xf numFmtId="1" fontId="0" fillId="38" borderId="45" xfId="0" applyNumberFormat="1" applyFill="1" applyBorder="1" applyAlignment="1">
      <alignment horizontal="center" vertical="center"/>
    </xf>
    <xf numFmtId="1" fontId="0" fillId="38" borderId="27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4" fillId="34" borderId="19" xfId="0" applyNumberFormat="1" applyFont="1" applyFill="1" applyBorder="1" applyAlignment="1">
      <alignment/>
    </xf>
    <xf numFmtId="1" fontId="0" fillId="38" borderId="19" xfId="0" applyNumberFormat="1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/>
    </xf>
    <xf numFmtId="1" fontId="4" fillId="36" borderId="13" xfId="0" applyNumberFormat="1" applyFont="1" applyFill="1" applyBorder="1" applyAlignment="1">
      <alignment horizontal="center" vertical="center" wrapText="1"/>
    </xf>
    <xf numFmtId="1" fontId="0" fillId="38" borderId="12" xfId="0" applyNumberFormat="1" applyFont="1" applyFill="1" applyBorder="1" applyAlignment="1">
      <alignment/>
    </xf>
    <xf numFmtId="1" fontId="0" fillId="42" borderId="19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38" borderId="17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6" fillId="35" borderId="19" xfId="0" applyNumberFormat="1" applyFont="1" applyFill="1" applyBorder="1" applyAlignment="1">
      <alignment horizontal="center" vertical="center"/>
    </xf>
    <xf numFmtId="1" fontId="0" fillId="38" borderId="19" xfId="0" applyNumberFormat="1" applyFont="1" applyFill="1" applyBorder="1" applyAlignment="1">
      <alignment/>
    </xf>
    <xf numFmtId="1" fontId="0" fillId="0" borderId="54" xfId="0" applyNumberFormat="1" applyBorder="1" applyAlignment="1">
      <alignment horizontal="center" vertical="center"/>
    </xf>
    <xf numFmtId="1" fontId="6" fillId="35" borderId="34" xfId="0" applyNumberFormat="1" applyFont="1" applyFill="1" applyBorder="1" applyAlignment="1">
      <alignment horizontal="center" vertical="center"/>
    </xf>
    <xf numFmtId="1" fontId="6" fillId="35" borderId="55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" fontId="0" fillId="0" borderId="12" xfId="0" applyNumberFormat="1" applyBorder="1" applyAlignment="1">
      <alignment horizontal="center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4" fillId="38" borderId="12" xfId="0" applyNumberFormat="1" applyFont="1" applyFill="1" applyBorder="1" applyAlignment="1">
      <alignment horizontal="center" vertical="center"/>
    </xf>
    <xf numFmtId="1" fontId="0" fillId="38" borderId="52" xfId="0" applyNumberFormat="1" applyFont="1" applyFill="1" applyBorder="1" applyAlignment="1">
      <alignment/>
    </xf>
    <xf numFmtId="1" fontId="4" fillId="36" borderId="10" xfId="0" applyNumberFormat="1" applyFont="1" applyFill="1" applyBorder="1" applyAlignment="1">
      <alignment horizontal="center" vertical="center" textRotation="90"/>
    </xf>
    <xf numFmtId="1" fontId="0" fillId="0" borderId="46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/>
    </xf>
    <xf numFmtId="1" fontId="0" fillId="39" borderId="27" xfId="0" applyNumberFormat="1" applyFill="1" applyBorder="1" applyAlignment="1">
      <alignment/>
    </xf>
    <xf numFmtId="1" fontId="0" fillId="40" borderId="27" xfId="0" applyNumberFormat="1" applyFill="1" applyBorder="1" applyAlignment="1">
      <alignment/>
    </xf>
    <xf numFmtId="1" fontId="0" fillId="41" borderId="27" xfId="0" applyNumberFormat="1" applyFill="1" applyBorder="1" applyAlignment="1">
      <alignment/>
    </xf>
    <xf numFmtId="1" fontId="4" fillId="35" borderId="27" xfId="0" applyNumberFormat="1" applyFont="1" applyFill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36" borderId="19" xfId="0" applyNumberFormat="1" applyFont="1" applyFill="1" applyBorder="1" applyAlignment="1">
      <alignment horizontal="center" vertical="center"/>
    </xf>
    <xf numFmtId="1" fontId="4" fillId="36" borderId="3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35" borderId="55" xfId="0" applyFill="1" applyBorder="1" applyAlignment="1">
      <alignment horizontal="center" vertical="center"/>
    </xf>
    <xf numFmtId="1" fontId="0" fillId="35" borderId="31" xfId="0" applyNumberFormat="1" applyFill="1" applyBorder="1" applyAlignment="1">
      <alignment/>
    </xf>
    <xf numFmtId="1" fontId="0" fillId="35" borderId="34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0" fontId="0" fillId="0" borderId="57" xfId="0" applyFont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" fillId="36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6" fillId="34" borderId="59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1" fontId="4" fillId="0" borderId="61" xfId="0" applyNumberFormat="1" applyFont="1" applyBorder="1" applyAlignment="1">
      <alignment horizontal="center" vertical="center"/>
    </xf>
    <xf numFmtId="0" fontId="4" fillId="36" borderId="60" xfId="0" applyFont="1" applyFill="1" applyBorder="1" applyAlignment="1">
      <alignment vertical="center"/>
    </xf>
    <xf numFmtId="1" fontId="6" fillId="36" borderId="62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36" borderId="61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4" fillId="36" borderId="57" xfId="0" applyFont="1" applyFill="1" applyBorder="1" applyAlignment="1">
      <alignment vertical="center"/>
    </xf>
    <xf numFmtId="1" fontId="6" fillId="36" borderId="63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vertical="center"/>
    </xf>
    <xf numFmtId="0" fontId="4" fillId="36" borderId="59" xfId="0" applyFont="1" applyFill="1" applyBorder="1" applyAlignment="1">
      <alignment vertical="top" wrapText="1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36" borderId="31" xfId="0" applyFont="1" applyFill="1" applyBorder="1" applyAlignment="1">
      <alignment vertical="top" wrapText="1"/>
    </xf>
    <xf numFmtId="1" fontId="4" fillId="36" borderId="63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4" fontId="11" fillId="36" borderId="27" xfId="0" applyNumberFormat="1" applyFont="1" applyFill="1" applyBorder="1" applyAlignment="1">
      <alignment horizontal="center" vertical="center"/>
    </xf>
    <xf numFmtId="1" fontId="11" fillId="35" borderId="27" xfId="0" applyNumberFormat="1" applyFont="1" applyFill="1" applyBorder="1" applyAlignment="1">
      <alignment horizontal="center" vertical="center"/>
    </xf>
    <xf numFmtId="164" fontId="8" fillId="34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1" fontId="0" fillId="35" borderId="27" xfId="0" applyNumberFormat="1" applyFont="1" applyFill="1" applyBorder="1" applyAlignment="1">
      <alignment horizontal="center" vertical="center"/>
    </xf>
    <xf numFmtId="1" fontId="4" fillId="36" borderId="6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8" fillId="0" borderId="52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1" fontId="0" fillId="35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35" borderId="31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64" fontId="11" fillId="36" borderId="34" xfId="0" applyNumberFormat="1" applyFont="1" applyFill="1" applyBorder="1" applyAlignment="1">
      <alignment horizontal="center" vertical="center"/>
    </xf>
    <xf numFmtId="1" fontId="11" fillId="35" borderId="34" xfId="0" applyNumberFormat="1" applyFont="1" applyFill="1" applyBorder="1" applyAlignment="1">
      <alignment horizontal="center" vertical="center"/>
    </xf>
    <xf numFmtId="164" fontId="8" fillId="34" borderId="3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1" fontId="15" fillId="37" borderId="45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15" fillId="34" borderId="45" xfId="0" applyNumberFormat="1" applyFont="1" applyFill="1" applyBorder="1" applyAlignment="1">
      <alignment horizontal="center" vertical="center"/>
    </xf>
    <xf numFmtId="1" fontId="0" fillId="34" borderId="34" xfId="0" applyNumberFormat="1" applyFill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15" fillId="37" borderId="33" xfId="0" applyNumberFormat="1" applyFont="1" applyFill="1" applyBorder="1" applyAlignment="1">
      <alignment horizontal="center" vertical="center"/>
    </xf>
    <xf numFmtId="1" fontId="7" fillId="36" borderId="33" xfId="0" applyNumberFormat="1" applyFont="1" applyFill="1" applyBorder="1" applyAlignment="1">
      <alignment horizontal="center" vertical="center"/>
    </xf>
    <xf numFmtId="1" fontId="15" fillId="34" borderId="33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0" fillId="34" borderId="54" xfId="0" applyNumberForma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34" borderId="2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34" borderId="54" xfId="0" applyNumberFormat="1" applyFont="1" applyFill="1" applyBorder="1" applyAlignment="1">
      <alignment horizontal="center" vertical="center"/>
    </xf>
    <xf numFmtId="1" fontId="4" fillId="34" borderId="51" xfId="0" applyNumberFormat="1" applyFont="1" applyFill="1" applyBorder="1" applyAlignment="1">
      <alignment horizontal="center" vertical="center"/>
    </xf>
    <xf numFmtId="1" fontId="4" fillId="34" borderId="63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/>
    </xf>
    <xf numFmtId="1" fontId="4" fillId="37" borderId="31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4" fillId="34" borderId="63" xfId="0" applyFont="1" applyFill="1" applyBorder="1" applyAlignment="1">
      <alignment vertical="center" wrapText="1"/>
    </xf>
    <xf numFmtId="0" fontId="0" fillId="0" borderId="36" xfId="0" applyBorder="1" applyAlignment="1">
      <alignment/>
    </xf>
    <xf numFmtId="1" fontId="4" fillId="36" borderId="41" xfId="0" applyNumberFormat="1" applyFont="1" applyFill="1" applyBorder="1" applyAlignment="1">
      <alignment horizontal="center" vertical="center"/>
    </xf>
    <xf numFmtId="1" fontId="4" fillId="36" borderId="16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vertical="top"/>
    </xf>
    <xf numFmtId="1" fontId="4" fillId="36" borderId="31" xfId="0" applyNumberFormat="1" applyFont="1" applyFill="1" applyBorder="1" applyAlignment="1">
      <alignment/>
    </xf>
    <xf numFmtId="1" fontId="4" fillId="36" borderId="16" xfId="0" applyNumberFormat="1" applyFont="1" applyFill="1" applyBorder="1" applyAlignment="1">
      <alignment/>
    </xf>
    <xf numFmtId="1" fontId="6" fillId="35" borderId="3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 wrapText="1"/>
    </xf>
    <xf numFmtId="1" fontId="7" fillId="36" borderId="2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4" fillId="36" borderId="57" xfId="0" applyFont="1" applyFill="1" applyBorder="1" applyAlignment="1">
      <alignment/>
    </xf>
    <xf numFmtId="1" fontId="4" fillId="36" borderId="57" xfId="0" applyNumberFormat="1" applyFont="1" applyFill="1" applyBorder="1" applyAlignment="1">
      <alignment horizontal="center" vertical="center"/>
    </xf>
    <xf numFmtId="1" fontId="4" fillId="38" borderId="12" xfId="0" applyNumberFormat="1" applyFont="1" applyFill="1" applyBorder="1" applyAlignment="1">
      <alignment/>
    </xf>
    <xf numFmtId="0" fontId="16" fillId="34" borderId="62" xfId="0" applyFont="1" applyFill="1" applyBorder="1" applyAlignment="1">
      <alignment vertical="center" wrapText="1"/>
    </xf>
    <xf numFmtId="1" fontId="4" fillId="36" borderId="34" xfId="0" applyNumberFormat="1" applyFont="1" applyFill="1" applyBorder="1" applyAlignment="1">
      <alignment horizontal="center" vertical="center" wrapText="1"/>
    </xf>
    <xf numFmtId="1" fontId="0" fillId="38" borderId="52" xfId="0" applyNumberFormat="1" applyFill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38" borderId="63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35" borderId="6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0" fillId="34" borderId="19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1" fontId="4" fillId="36" borderId="32" xfId="0" applyNumberFormat="1" applyFont="1" applyFill="1" applyBorder="1" applyAlignment="1">
      <alignment horizontal="center" vertical="center"/>
    </xf>
    <xf numFmtId="1" fontId="4" fillId="35" borderId="53" xfId="0" applyNumberFormat="1" applyFont="1" applyFill="1" applyBorder="1" applyAlignment="1">
      <alignment horizontal="center" vertical="center"/>
    </xf>
    <xf numFmtId="1" fontId="4" fillId="35" borderId="36" xfId="0" applyNumberFormat="1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1" fontId="4" fillId="35" borderId="29" xfId="0" applyNumberFormat="1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1" fontId="4" fillId="35" borderId="55" xfId="0" applyNumberFormat="1" applyFont="1" applyFill="1" applyBorder="1" applyAlignment="1">
      <alignment horizontal="center" vertical="center"/>
    </xf>
    <xf numFmtId="1" fontId="4" fillId="34" borderId="32" xfId="0" applyNumberFormat="1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1" fontId="4" fillId="35" borderId="34" xfId="0" applyNumberFormat="1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4" fillId="34" borderId="61" xfId="0" applyFont="1" applyFill="1" applyBorder="1" applyAlignment="1">
      <alignment vertical="center" wrapText="1"/>
    </xf>
    <xf numFmtId="0" fontId="4" fillId="34" borderId="57" xfId="0" applyFont="1" applyFill="1" applyBorder="1" applyAlignment="1">
      <alignment/>
    </xf>
    <xf numFmtId="1" fontId="4" fillId="39" borderId="63" xfId="0" applyNumberFormat="1" applyFont="1" applyFill="1" applyBorder="1" applyAlignment="1">
      <alignment horizontal="center" vertical="center"/>
    </xf>
    <xf numFmtId="1" fontId="4" fillId="40" borderId="6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1" fontId="4" fillId="35" borderId="5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6" borderId="34" xfId="0" applyFont="1" applyFill="1" applyBorder="1" applyAlignment="1">
      <alignment horizontal="center" vertical="center"/>
    </xf>
    <xf numFmtId="1" fontId="0" fillId="35" borderId="34" xfId="0" applyNumberFormat="1" applyFont="1" applyFill="1" applyBorder="1" applyAlignment="1">
      <alignment horizontal="center" vertical="center"/>
    </xf>
    <xf numFmtId="1" fontId="4" fillId="35" borderId="36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textRotation="90" wrapText="1"/>
    </xf>
    <xf numFmtId="1" fontId="4" fillId="35" borderId="33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59" xfId="0" applyBorder="1" applyAlignment="1">
      <alignment vertical="top" wrapText="1"/>
    </xf>
    <xf numFmtId="1" fontId="4" fillId="35" borderId="47" xfId="0" applyNumberFormat="1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top" wrapText="1"/>
    </xf>
    <xf numFmtId="1" fontId="0" fillId="42" borderId="59" xfId="0" applyNumberFormat="1" applyFill="1" applyBorder="1" applyAlignment="1">
      <alignment horizontal="center" vertical="center"/>
    </xf>
    <xf numFmtId="1" fontId="4" fillId="36" borderId="59" xfId="0" applyNumberFormat="1" applyFont="1" applyFill="1" applyBorder="1" applyAlignment="1">
      <alignment horizontal="center" vertical="center" wrapText="1"/>
    </xf>
    <xf numFmtId="1" fontId="0" fillId="38" borderId="62" xfId="0" applyNumberFormat="1" applyFill="1" applyBorder="1" applyAlignment="1">
      <alignment horizontal="center" vertical="center"/>
    </xf>
    <xf numFmtId="1" fontId="0" fillId="38" borderId="59" xfId="0" applyNumberFormat="1" applyFill="1" applyBorder="1" applyAlignment="1">
      <alignment horizontal="center" vertical="center"/>
    </xf>
    <xf numFmtId="1" fontId="6" fillId="35" borderId="59" xfId="0" applyNumberFormat="1" applyFont="1" applyFill="1" applyBorder="1" applyAlignment="1">
      <alignment horizontal="center" vertical="center"/>
    </xf>
    <xf numFmtId="1" fontId="0" fillId="0" borderId="59" xfId="0" applyNumberFormat="1" applyBorder="1" applyAlignment="1">
      <alignment/>
    </xf>
    <xf numFmtId="1" fontId="0" fillId="42" borderId="51" xfId="0" applyNumberFormat="1" applyFill="1" applyBorder="1" applyAlignment="1">
      <alignment horizontal="center" vertical="center"/>
    </xf>
    <xf numFmtId="1" fontId="0" fillId="36" borderId="27" xfId="0" applyNumberFormat="1" applyFon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7" fillId="36" borderId="34" xfId="0" applyNumberFormat="1" applyFont="1" applyFill="1" applyBorder="1" applyAlignment="1">
      <alignment horizontal="center" vertical="center"/>
    </xf>
    <xf numFmtId="1" fontId="0" fillId="38" borderId="33" xfId="0" applyNumberFormat="1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 vertical="top" wrapText="1"/>
    </xf>
    <xf numFmtId="1" fontId="0" fillId="38" borderId="12" xfId="0" applyNumberFormat="1" applyFont="1" applyFill="1" applyBorder="1" applyAlignment="1">
      <alignment horizontal="center"/>
    </xf>
    <xf numFmtId="1" fontId="6" fillId="35" borderId="36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top" wrapText="1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34" borderId="41" xfId="0" applyNumberFormat="1" applyFont="1" applyFill="1" applyBorder="1" applyAlignment="1">
      <alignment horizontal="center" vertical="center"/>
    </xf>
    <xf numFmtId="1" fontId="4" fillId="38" borderId="27" xfId="0" applyNumberFormat="1" applyFont="1" applyFill="1" applyBorder="1" applyAlignment="1">
      <alignment horizontal="center" vertical="center"/>
    </xf>
    <xf numFmtId="1" fontId="4" fillId="39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1" fontId="4" fillId="40" borderId="27" xfId="0" applyNumberFormat="1" applyFont="1" applyFill="1" applyBorder="1" applyAlignment="1">
      <alignment/>
    </xf>
    <xf numFmtId="1" fontId="4" fillId="43" borderId="27" xfId="0" applyNumberFormat="1" applyFont="1" applyFill="1" applyBorder="1" applyAlignment="1">
      <alignment/>
    </xf>
    <xf numFmtId="1" fontId="4" fillId="43" borderId="63" xfId="0" applyNumberFormat="1" applyFont="1" applyFill="1" applyBorder="1" applyAlignment="1">
      <alignment horizontal="center" vertical="center"/>
    </xf>
    <xf numFmtId="1" fontId="0" fillId="38" borderId="19" xfId="0" applyNumberFormat="1" applyFill="1" applyBorder="1" applyAlignment="1">
      <alignment/>
    </xf>
    <xf numFmtId="1" fontId="4" fillId="36" borderId="19" xfId="0" applyNumberFormat="1" applyFont="1" applyFill="1" applyBorder="1" applyAlignment="1">
      <alignment horizontal="center"/>
    </xf>
    <xf numFmtId="1" fontId="0" fillId="0" borderId="63" xfId="0" applyNumberFormat="1" applyBorder="1" applyAlignment="1">
      <alignment/>
    </xf>
    <xf numFmtId="0" fontId="0" fillId="0" borderId="67" xfId="0" applyBorder="1" applyAlignment="1">
      <alignment/>
    </xf>
    <xf numFmtId="1" fontId="4" fillId="36" borderId="34" xfId="0" applyNumberFormat="1" applyFon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/>
    </xf>
    <xf numFmtId="1" fontId="4" fillId="36" borderId="68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vertical="center" wrapText="1"/>
    </xf>
    <xf numFmtId="0" fontId="0" fillId="0" borderId="38" xfId="0" applyBorder="1" applyAlignment="1">
      <alignment vertical="top" wrapText="1"/>
    </xf>
    <xf numFmtId="1" fontId="4" fillId="39" borderId="27" xfId="0" applyNumberFormat="1" applyFont="1" applyFill="1" applyBorder="1" applyAlignment="1">
      <alignment horizontal="center" vertical="center"/>
    </xf>
    <xf numFmtId="1" fontId="4" fillId="39" borderId="13" xfId="0" applyNumberFormat="1" applyFont="1" applyFill="1" applyBorder="1" applyAlignment="1">
      <alignment horizontal="center" vertical="center"/>
    </xf>
    <xf numFmtId="1" fontId="4" fillId="40" borderId="27" xfId="0" applyNumberFormat="1" applyFont="1" applyFill="1" applyBorder="1" applyAlignment="1">
      <alignment horizontal="center" vertical="center"/>
    </xf>
    <xf numFmtId="1" fontId="4" fillId="40" borderId="13" xfId="0" applyNumberFormat="1" applyFont="1" applyFill="1" applyBorder="1" applyAlignment="1">
      <alignment horizontal="center" vertical="center"/>
    </xf>
    <xf numFmtId="1" fontId="4" fillId="43" borderId="27" xfId="0" applyNumberFormat="1" applyFont="1" applyFill="1" applyBorder="1" applyAlignment="1">
      <alignment horizontal="center" vertical="center"/>
    </xf>
    <xf numFmtId="1" fontId="4" fillId="43" borderId="13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34" borderId="65" xfId="0" applyNumberFormat="1" applyFont="1" applyFill="1" applyBorder="1" applyAlignment="1">
      <alignment horizontal="center" vertical="center"/>
    </xf>
    <xf numFmtId="1" fontId="4" fillId="35" borderId="7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7" fillId="0" borderId="0" xfId="0" applyFont="1" applyAlignment="1">
      <alignment/>
    </xf>
    <xf numFmtId="0" fontId="17" fillId="0" borderId="46" xfId="0" applyFont="1" applyBorder="1" applyAlignment="1">
      <alignment/>
    </xf>
    <xf numFmtId="0" fontId="0" fillId="0" borderId="68" xfId="0" applyBorder="1" applyAlignment="1">
      <alignment/>
    </xf>
    <xf numFmtId="0" fontId="0" fillId="0" borderId="36" xfId="0" applyBorder="1" applyAlignment="1">
      <alignment/>
    </xf>
    <xf numFmtId="0" fontId="0" fillId="0" borderId="65" xfId="0" applyBorder="1" applyAlignment="1">
      <alignment/>
    </xf>
    <xf numFmtId="0" fontId="4" fillId="0" borderId="71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5" borderId="68" xfId="0" applyFont="1" applyFill="1" applyBorder="1" applyAlignment="1">
      <alignment horizontal="center" vertical="center" textRotation="90"/>
    </xf>
    <xf numFmtId="0" fontId="4" fillId="35" borderId="36" xfId="0" applyFont="1" applyFill="1" applyBorder="1" applyAlignment="1">
      <alignment horizontal="center" vertical="center" textRotation="90"/>
    </xf>
    <xf numFmtId="0" fontId="4" fillId="35" borderId="65" xfId="0" applyFont="1" applyFill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0" borderId="68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4" fillId="0" borderId="68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65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2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4" fillId="0" borderId="73" xfId="0" applyFont="1" applyBorder="1" applyAlignment="1">
      <alignment vertical="center" wrapText="1"/>
    </xf>
    <xf numFmtId="1" fontId="4" fillId="41" borderId="54" xfId="0" applyNumberFormat="1" applyFont="1" applyFill="1" applyBorder="1" applyAlignment="1">
      <alignment horizontal="center"/>
    </xf>
    <xf numFmtId="1" fontId="4" fillId="41" borderId="52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24" xfId="0" applyBorder="1" applyAlignment="1">
      <alignment vertical="center" textRotation="90"/>
    </xf>
    <xf numFmtId="0" fontId="0" fillId="0" borderId="68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4" fillId="0" borderId="36" xfId="0" applyFont="1" applyBorder="1" applyAlignment="1">
      <alignment vertical="center" textRotation="90"/>
    </xf>
    <xf numFmtId="0" fontId="4" fillId="0" borderId="65" xfId="0" applyFont="1" applyBorder="1" applyAlignment="1">
      <alignment vertical="center" textRotation="90"/>
    </xf>
    <xf numFmtId="0" fontId="4" fillId="0" borderId="53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D16">
      <selection activeCell="A1" sqref="A1:BH29"/>
    </sheetView>
  </sheetViews>
  <sheetFormatPr defaultColWidth="9.00390625" defaultRowHeight="12.75"/>
  <cols>
    <col min="1" max="1" width="2.875" style="0" customWidth="1"/>
    <col min="2" max="2" width="8.375" style="0" customWidth="1"/>
    <col min="3" max="3" width="18.625" style="0" customWidth="1"/>
    <col min="5" max="20" width="3.75390625" style="0" customWidth="1"/>
    <col min="21" max="21" width="7.75390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8.375" style="0" customWidth="1"/>
    <col min="49" max="49" width="5.625" style="0" customWidth="1"/>
    <col min="50" max="59" width="2.25390625" style="0" customWidth="1"/>
    <col min="60" max="60" width="5.125" style="0" customWidth="1"/>
  </cols>
  <sheetData>
    <row r="1" spans="2:18" ht="15">
      <c r="B1" s="1" t="s">
        <v>43</v>
      </c>
      <c r="I1" s="474"/>
      <c r="J1" s="474"/>
      <c r="L1" s="2"/>
      <c r="Q1" s="2"/>
      <c r="R1" s="2"/>
    </row>
    <row r="2" spans="2:4" ht="15.75" thickBot="1">
      <c r="B2" s="1" t="s">
        <v>60</v>
      </c>
      <c r="D2" s="2" t="s">
        <v>172</v>
      </c>
    </row>
    <row r="3" spans="1:60" ht="70.5" customHeight="1">
      <c r="A3" s="475" t="s">
        <v>29</v>
      </c>
      <c r="B3" s="478" t="s">
        <v>0</v>
      </c>
      <c r="C3" s="481" t="s">
        <v>44</v>
      </c>
      <c r="D3" s="484" t="s">
        <v>45</v>
      </c>
      <c r="E3" s="15" t="s">
        <v>72</v>
      </c>
      <c r="F3" s="473" t="s">
        <v>30</v>
      </c>
      <c r="G3" s="473"/>
      <c r="H3" s="473"/>
      <c r="I3" s="16" t="s">
        <v>73</v>
      </c>
      <c r="J3" s="472" t="s">
        <v>31</v>
      </c>
      <c r="K3" s="472"/>
      <c r="L3" s="472"/>
      <c r="M3" s="472"/>
      <c r="N3" s="472" t="s">
        <v>32</v>
      </c>
      <c r="O3" s="472"/>
      <c r="P3" s="472"/>
      <c r="Q3" s="472"/>
      <c r="R3" s="3" t="s">
        <v>74</v>
      </c>
      <c r="S3" s="472" t="s">
        <v>33</v>
      </c>
      <c r="T3" s="472"/>
      <c r="U3" s="472"/>
      <c r="V3" s="21" t="s">
        <v>61</v>
      </c>
      <c r="W3" s="3" t="s">
        <v>75</v>
      </c>
      <c r="X3" s="472" t="s">
        <v>34</v>
      </c>
      <c r="Y3" s="472"/>
      <c r="Z3" s="472"/>
      <c r="AA3" s="472"/>
      <c r="AB3" s="3" t="s">
        <v>76</v>
      </c>
      <c r="AC3" s="472" t="s">
        <v>35</v>
      </c>
      <c r="AD3" s="472"/>
      <c r="AE3" s="472"/>
      <c r="AF3" s="3" t="s">
        <v>77</v>
      </c>
      <c r="AG3" s="472" t="s">
        <v>36</v>
      </c>
      <c r="AH3" s="472"/>
      <c r="AI3" s="472"/>
      <c r="AJ3" s="3" t="s">
        <v>78</v>
      </c>
      <c r="AK3" s="472" t="s">
        <v>37</v>
      </c>
      <c r="AL3" s="472"/>
      <c r="AM3" s="472"/>
      <c r="AN3" s="3" t="s">
        <v>89</v>
      </c>
      <c r="AO3" s="472" t="s">
        <v>38</v>
      </c>
      <c r="AP3" s="472"/>
      <c r="AQ3" s="472"/>
      <c r="AR3" s="472"/>
      <c r="AS3" s="3" t="s">
        <v>90</v>
      </c>
      <c r="AT3" s="472" t="s">
        <v>39</v>
      </c>
      <c r="AU3" s="472"/>
      <c r="AV3" s="472"/>
      <c r="AW3" s="21" t="s">
        <v>62</v>
      </c>
      <c r="AX3" s="3" t="s">
        <v>91</v>
      </c>
      <c r="AY3" s="472" t="s">
        <v>40</v>
      </c>
      <c r="AZ3" s="472"/>
      <c r="BA3" s="472"/>
      <c r="BB3" s="472"/>
      <c r="BC3" s="472" t="s">
        <v>41</v>
      </c>
      <c r="BD3" s="472"/>
      <c r="BE3" s="472"/>
      <c r="BF3" s="472"/>
      <c r="BG3" s="5" t="s">
        <v>51</v>
      </c>
      <c r="BH3" s="466" t="s">
        <v>52</v>
      </c>
    </row>
    <row r="4" spans="1:60" ht="12.75">
      <c r="A4" s="476"/>
      <c r="B4" s="479"/>
      <c r="C4" s="482"/>
      <c r="D4" s="485"/>
      <c r="E4" s="469" t="s">
        <v>53</v>
      </c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1"/>
      <c r="BH4" s="467"/>
    </row>
    <row r="5" spans="1:60" ht="12.75">
      <c r="A5" s="476"/>
      <c r="B5" s="479"/>
      <c r="C5" s="482"/>
      <c r="D5" s="485"/>
      <c r="E5" s="22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>
        <v>49</v>
      </c>
      <c r="T5" s="17">
        <v>50</v>
      </c>
      <c r="U5" s="17">
        <v>51</v>
      </c>
      <c r="V5" s="23"/>
      <c r="W5" s="24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3"/>
      <c r="AX5" s="24">
        <v>26</v>
      </c>
      <c r="AY5" s="24">
        <v>27</v>
      </c>
      <c r="AZ5" s="24">
        <v>28</v>
      </c>
      <c r="BA5" s="24">
        <v>29</v>
      </c>
      <c r="BB5" s="24">
        <v>30</v>
      </c>
      <c r="BC5" s="24">
        <v>31</v>
      </c>
      <c r="BD5" s="24">
        <v>32</v>
      </c>
      <c r="BE5" s="24">
        <v>33</v>
      </c>
      <c r="BF5" s="24">
        <v>34</v>
      </c>
      <c r="BG5" s="25">
        <v>35</v>
      </c>
      <c r="BH5" s="467"/>
    </row>
    <row r="6" spans="1:60" ht="12.75">
      <c r="A6" s="476"/>
      <c r="B6" s="479"/>
      <c r="C6" s="482"/>
      <c r="D6" s="485"/>
      <c r="E6" s="469" t="s">
        <v>54</v>
      </c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1"/>
      <c r="BH6" s="467"/>
    </row>
    <row r="7" spans="1:60" ht="13.5" thickBot="1">
      <c r="A7" s="477"/>
      <c r="B7" s="480"/>
      <c r="C7" s="483"/>
      <c r="D7" s="486"/>
      <c r="E7" s="26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7"/>
      <c r="W7" s="28">
        <v>18</v>
      </c>
      <c r="X7" s="2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7"/>
      <c r="AX7" s="28">
        <v>44</v>
      </c>
      <c r="AY7" s="28">
        <v>45</v>
      </c>
      <c r="AZ7" s="28">
        <v>46</v>
      </c>
      <c r="BA7" s="28">
        <v>47</v>
      </c>
      <c r="BB7" s="28">
        <v>48</v>
      </c>
      <c r="BC7" s="28">
        <v>49</v>
      </c>
      <c r="BD7" s="28">
        <v>50</v>
      </c>
      <c r="BE7" s="28">
        <v>51</v>
      </c>
      <c r="BF7" s="28">
        <v>52</v>
      </c>
      <c r="BG7" s="29">
        <v>53</v>
      </c>
      <c r="BH7" s="468"/>
    </row>
    <row r="8" spans="1:60" ht="24" customHeight="1" thickBot="1">
      <c r="A8" s="529" t="s">
        <v>63</v>
      </c>
      <c r="B8" s="261" t="s">
        <v>149</v>
      </c>
      <c r="C8" s="262" t="s">
        <v>150</v>
      </c>
      <c r="D8" s="263" t="s">
        <v>56</v>
      </c>
      <c r="E8" s="264">
        <f>SUM(E9:E15)</f>
        <v>26</v>
      </c>
      <c r="F8" s="264">
        <f aca="true" t="shared" si="0" ref="F8:BH8">SUM(F9:F15)</f>
        <v>24</v>
      </c>
      <c r="G8" s="264">
        <f t="shared" si="0"/>
        <v>24</v>
      </c>
      <c r="H8" s="264">
        <f t="shared" si="0"/>
        <v>24</v>
      </c>
      <c r="I8" s="264">
        <f t="shared" si="0"/>
        <v>26</v>
      </c>
      <c r="J8" s="264">
        <f t="shared" si="0"/>
        <v>24</v>
      </c>
      <c r="K8" s="264">
        <f t="shared" si="0"/>
        <v>24</v>
      </c>
      <c r="L8" s="264">
        <f t="shared" si="0"/>
        <v>22</v>
      </c>
      <c r="M8" s="264">
        <f t="shared" si="0"/>
        <v>24</v>
      </c>
      <c r="N8" s="264">
        <f t="shared" si="0"/>
        <v>24</v>
      </c>
      <c r="O8" s="264">
        <f t="shared" si="0"/>
        <v>26</v>
      </c>
      <c r="P8" s="264">
        <f t="shared" si="0"/>
        <v>22</v>
      </c>
      <c r="Q8" s="264">
        <f t="shared" si="0"/>
        <v>26</v>
      </c>
      <c r="R8" s="264">
        <f t="shared" si="0"/>
        <v>24</v>
      </c>
      <c r="S8" s="264">
        <f t="shared" si="0"/>
        <v>24</v>
      </c>
      <c r="T8" s="264">
        <f t="shared" si="0"/>
        <v>20</v>
      </c>
      <c r="U8" s="264"/>
      <c r="V8" s="264">
        <f t="shared" si="0"/>
        <v>384</v>
      </c>
      <c r="W8" s="264"/>
      <c r="X8" s="264"/>
      <c r="Y8" s="264">
        <f t="shared" si="0"/>
        <v>20</v>
      </c>
      <c r="Z8" s="264">
        <f t="shared" si="0"/>
        <v>18</v>
      </c>
      <c r="AA8" s="264">
        <f t="shared" si="0"/>
        <v>20</v>
      </c>
      <c r="AB8" s="264">
        <f t="shared" si="0"/>
        <v>20</v>
      </c>
      <c r="AC8" s="264">
        <f t="shared" si="0"/>
        <v>20</v>
      </c>
      <c r="AD8" s="264">
        <f t="shared" si="0"/>
        <v>20</v>
      </c>
      <c r="AE8" s="264">
        <f t="shared" si="0"/>
        <v>22</v>
      </c>
      <c r="AF8" s="264">
        <f t="shared" si="0"/>
        <v>20</v>
      </c>
      <c r="AG8" s="264">
        <f t="shared" si="0"/>
        <v>20</v>
      </c>
      <c r="AH8" s="264">
        <f t="shared" si="0"/>
        <v>20</v>
      </c>
      <c r="AI8" s="264">
        <f t="shared" si="0"/>
        <v>22</v>
      </c>
      <c r="AJ8" s="264">
        <f t="shared" si="0"/>
        <v>22</v>
      </c>
      <c r="AK8" s="264">
        <f t="shared" si="0"/>
        <v>20</v>
      </c>
      <c r="AL8" s="264">
        <f t="shared" si="0"/>
        <v>18</v>
      </c>
      <c r="AM8" s="264">
        <f t="shared" si="0"/>
        <v>22</v>
      </c>
      <c r="AN8" s="264">
        <f t="shared" si="0"/>
        <v>20</v>
      </c>
      <c r="AO8" s="264">
        <f t="shared" si="0"/>
        <v>20</v>
      </c>
      <c r="AP8" s="264">
        <f t="shared" si="0"/>
        <v>20</v>
      </c>
      <c r="AQ8" s="264">
        <f t="shared" si="0"/>
        <v>20</v>
      </c>
      <c r="AR8" s="264">
        <f t="shared" si="0"/>
        <v>20</v>
      </c>
      <c r="AS8" s="264">
        <f t="shared" si="0"/>
        <v>22</v>
      </c>
      <c r="AT8" s="264">
        <f t="shared" si="0"/>
        <v>18</v>
      </c>
      <c r="AU8" s="264">
        <f t="shared" si="0"/>
        <v>22</v>
      </c>
      <c r="AV8" s="264"/>
      <c r="AW8" s="264">
        <f t="shared" si="0"/>
        <v>466</v>
      </c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>
        <f t="shared" si="0"/>
        <v>850</v>
      </c>
    </row>
    <row r="9" spans="1:60" ht="22.5" customHeight="1">
      <c r="A9" s="530"/>
      <c r="B9" s="142" t="s">
        <v>147</v>
      </c>
      <c r="C9" s="143" t="s">
        <v>25</v>
      </c>
      <c r="D9" s="144" t="s">
        <v>56</v>
      </c>
      <c r="E9" s="145">
        <v>2</v>
      </c>
      <c r="F9" s="146">
        <v>2</v>
      </c>
      <c r="G9" s="146">
        <v>2</v>
      </c>
      <c r="H9" s="146">
        <v>2</v>
      </c>
      <c r="I9" s="146">
        <v>2</v>
      </c>
      <c r="J9" s="146">
        <v>2</v>
      </c>
      <c r="K9" s="146">
        <v>2</v>
      </c>
      <c r="L9" s="146">
        <v>2</v>
      </c>
      <c r="M9" s="146">
        <v>2</v>
      </c>
      <c r="N9" s="146">
        <v>2</v>
      </c>
      <c r="O9" s="146">
        <v>2</v>
      </c>
      <c r="P9" s="146">
        <v>2</v>
      </c>
      <c r="Q9" s="146">
        <v>2</v>
      </c>
      <c r="R9" s="146">
        <v>2</v>
      </c>
      <c r="S9" s="146">
        <v>2</v>
      </c>
      <c r="T9" s="146">
        <v>2</v>
      </c>
      <c r="U9" s="147"/>
      <c r="V9" s="148">
        <f aca="true" t="shared" si="1" ref="V9:V15">SUM(E9:T9)</f>
        <v>32</v>
      </c>
      <c r="W9" s="149"/>
      <c r="X9" s="149"/>
      <c r="Y9" s="146">
        <v>2</v>
      </c>
      <c r="Z9" s="146">
        <v>2</v>
      </c>
      <c r="AA9" s="146">
        <v>2</v>
      </c>
      <c r="AB9" s="146">
        <v>2</v>
      </c>
      <c r="AC9" s="146">
        <v>2</v>
      </c>
      <c r="AD9" s="146">
        <v>2</v>
      </c>
      <c r="AE9" s="146">
        <v>2</v>
      </c>
      <c r="AF9" s="146">
        <v>2</v>
      </c>
      <c r="AG9" s="146">
        <v>2</v>
      </c>
      <c r="AH9" s="146">
        <v>2</v>
      </c>
      <c r="AI9" s="146">
        <v>2</v>
      </c>
      <c r="AJ9" s="146">
        <v>2</v>
      </c>
      <c r="AK9" s="146">
        <v>2</v>
      </c>
      <c r="AL9" s="146">
        <v>2</v>
      </c>
      <c r="AM9" s="146">
        <v>2</v>
      </c>
      <c r="AN9" s="146">
        <v>2</v>
      </c>
      <c r="AO9" s="146">
        <v>2</v>
      </c>
      <c r="AP9" s="146">
        <v>2</v>
      </c>
      <c r="AQ9" s="146">
        <v>2</v>
      </c>
      <c r="AR9" s="146">
        <v>2</v>
      </c>
      <c r="AS9" s="146">
        <v>2</v>
      </c>
      <c r="AT9" s="146">
        <v>2</v>
      </c>
      <c r="AU9" s="146">
        <v>2</v>
      </c>
      <c r="AV9" s="147"/>
      <c r="AW9" s="148">
        <f aca="true" t="shared" si="2" ref="AW9:AW15">SUM(Y9:AU9)</f>
        <v>46</v>
      </c>
      <c r="AX9" s="149"/>
      <c r="AY9" s="149"/>
      <c r="AZ9" s="149"/>
      <c r="BA9" s="149"/>
      <c r="BB9" s="149"/>
      <c r="BC9" s="149"/>
      <c r="BD9" s="149"/>
      <c r="BE9" s="149"/>
      <c r="BF9" s="149"/>
      <c r="BG9" s="150"/>
      <c r="BH9" s="362">
        <f aca="true" t="shared" si="3" ref="BH9:BH15">SUM(E9:T9,Y9:AU9)</f>
        <v>78</v>
      </c>
    </row>
    <row r="10" spans="1:60" ht="22.5" customHeight="1">
      <c r="A10" s="530"/>
      <c r="B10" s="61" t="s">
        <v>148</v>
      </c>
      <c r="C10" s="62" t="s">
        <v>26</v>
      </c>
      <c r="D10" s="9" t="s">
        <v>56</v>
      </c>
      <c r="E10" s="30">
        <v>4</v>
      </c>
      <c r="F10" s="31">
        <v>4</v>
      </c>
      <c r="G10" s="31">
        <v>4</v>
      </c>
      <c r="H10" s="31">
        <v>4</v>
      </c>
      <c r="I10" s="31">
        <v>4</v>
      </c>
      <c r="J10" s="31">
        <v>4</v>
      </c>
      <c r="K10" s="31">
        <v>4</v>
      </c>
      <c r="L10" s="31">
        <v>4</v>
      </c>
      <c r="M10" s="31">
        <v>4</v>
      </c>
      <c r="N10" s="31">
        <v>4</v>
      </c>
      <c r="O10" s="31">
        <v>4</v>
      </c>
      <c r="P10" s="31">
        <v>4</v>
      </c>
      <c r="Q10" s="31">
        <v>4</v>
      </c>
      <c r="R10" s="31">
        <v>4</v>
      </c>
      <c r="S10" s="31">
        <v>2</v>
      </c>
      <c r="T10" s="31">
        <v>3</v>
      </c>
      <c r="U10" s="32"/>
      <c r="V10" s="33">
        <f t="shared" si="1"/>
        <v>61</v>
      </c>
      <c r="W10" s="34"/>
      <c r="X10" s="34"/>
      <c r="Y10" s="31">
        <v>2</v>
      </c>
      <c r="Z10" s="31">
        <v>2</v>
      </c>
      <c r="AA10" s="31">
        <v>2</v>
      </c>
      <c r="AB10" s="31">
        <v>4</v>
      </c>
      <c r="AC10" s="31">
        <v>2</v>
      </c>
      <c r="AD10" s="31">
        <v>2</v>
      </c>
      <c r="AE10" s="31">
        <v>2</v>
      </c>
      <c r="AF10" s="31">
        <v>4</v>
      </c>
      <c r="AG10" s="31">
        <v>2</v>
      </c>
      <c r="AH10" s="31">
        <v>2</v>
      </c>
      <c r="AI10" s="31">
        <v>2</v>
      </c>
      <c r="AJ10" s="31">
        <v>4</v>
      </c>
      <c r="AK10" s="31">
        <v>2</v>
      </c>
      <c r="AL10" s="31">
        <v>2</v>
      </c>
      <c r="AM10" s="31">
        <v>2</v>
      </c>
      <c r="AN10" s="31">
        <v>4</v>
      </c>
      <c r="AO10" s="31">
        <v>2</v>
      </c>
      <c r="AP10" s="31">
        <v>2</v>
      </c>
      <c r="AQ10" s="31">
        <v>2</v>
      </c>
      <c r="AR10" s="31">
        <v>4</v>
      </c>
      <c r="AS10" s="31">
        <v>2</v>
      </c>
      <c r="AT10" s="31">
        <v>2</v>
      </c>
      <c r="AU10" s="31">
        <v>2</v>
      </c>
      <c r="AV10" s="32"/>
      <c r="AW10" s="33">
        <f t="shared" si="2"/>
        <v>56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5"/>
      <c r="BH10" s="365">
        <f t="shared" si="3"/>
        <v>117</v>
      </c>
    </row>
    <row r="11" spans="1:60" ht="14.25" customHeight="1">
      <c r="A11" s="530"/>
      <c r="B11" s="61" t="s">
        <v>120</v>
      </c>
      <c r="C11" s="62" t="s">
        <v>5</v>
      </c>
      <c r="D11" s="9" t="s">
        <v>56</v>
      </c>
      <c r="E11" s="30">
        <v>4</v>
      </c>
      <c r="F11" s="31">
        <v>2</v>
      </c>
      <c r="G11" s="31">
        <v>4</v>
      </c>
      <c r="H11" s="31">
        <v>2</v>
      </c>
      <c r="I11" s="31">
        <v>4</v>
      </c>
      <c r="J11" s="31">
        <v>2</v>
      </c>
      <c r="K11" s="31">
        <v>4</v>
      </c>
      <c r="L11" s="31">
        <v>2</v>
      </c>
      <c r="M11" s="31">
        <v>4</v>
      </c>
      <c r="N11" s="31">
        <v>2</v>
      </c>
      <c r="O11" s="31">
        <v>4</v>
      </c>
      <c r="P11" s="31">
        <v>2</v>
      </c>
      <c r="Q11" s="31">
        <v>4</v>
      </c>
      <c r="R11" s="31">
        <v>2</v>
      </c>
      <c r="S11" s="31">
        <v>4</v>
      </c>
      <c r="T11" s="31">
        <v>1</v>
      </c>
      <c r="U11" s="32"/>
      <c r="V11" s="33">
        <f t="shared" si="1"/>
        <v>47</v>
      </c>
      <c r="W11" s="34"/>
      <c r="X11" s="34"/>
      <c r="Y11" s="31">
        <v>4</v>
      </c>
      <c r="Z11" s="31">
        <v>2</v>
      </c>
      <c r="AA11" s="31">
        <v>4</v>
      </c>
      <c r="AB11" s="31">
        <v>2</v>
      </c>
      <c r="AC11" s="31">
        <v>4</v>
      </c>
      <c r="AD11" s="31">
        <v>2</v>
      </c>
      <c r="AE11" s="31">
        <v>4</v>
      </c>
      <c r="AF11" s="31">
        <v>2</v>
      </c>
      <c r="AG11" s="31">
        <v>4</v>
      </c>
      <c r="AH11" s="31">
        <v>2</v>
      </c>
      <c r="AI11" s="31">
        <v>4</v>
      </c>
      <c r="AJ11" s="31">
        <v>2</v>
      </c>
      <c r="AK11" s="31">
        <v>4</v>
      </c>
      <c r="AL11" s="31">
        <v>2</v>
      </c>
      <c r="AM11" s="31">
        <v>4</v>
      </c>
      <c r="AN11" s="31">
        <v>2</v>
      </c>
      <c r="AO11" s="31">
        <v>4</v>
      </c>
      <c r="AP11" s="31">
        <v>2</v>
      </c>
      <c r="AQ11" s="31">
        <v>4</v>
      </c>
      <c r="AR11" s="31">
        <v>2</v>
      </c>
      <c r="AS11" s="31">
        <v>4</v>
      </c>
      <c r="AT11" s="31">
        <v>2</v>
      </c>
      <c r="AU11" s="31">
        <v>4</v>
      </c>
      <c r="AV11" s="32"/>
      <c r="AW11" s="33">
        <f t="shared" si="2"/>
        <v>70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365">
        <f t="shared" si="3"/>
        <v>117</v>
      </c>
    </row>
    <row r="12" spans="1:60" ht="14.25" customHeight="1">
      <c r="A12" s="530"/>
      <c r="B12" s="61" t="s">
        <v>128</v>
      </c>
      <c r="C12" s="62" t="s">
        <v>10</v>
      </c>
      <c r="D12" s="9" t="s">
        <v>56</v>
      </c>
      <c r="E12" s="30">
        <v>8</v>
      </c>
      <c r="F12" s="31">
        <v>8</v>
      </c>
      <c r="G12" s="31">
        <v>6</v>
      </c>
      <c r="H12" s="31">
        <v>8</v>
      </c>
      <c r="I12" s="31">
        <v>8</v>
      </c>
      <c r="J12" s="31">
        <v>8</v>
      </c>
      <c r="K12" s="31">
        <v>6</v>
      </c>
      <c r="L12" s="31">
        <v>8</v>
      </c>
      <c r="M12" s="31">
        <v>6</v>
      </c>
      <c r="N12" s="31">
        <v>8</v>
      </c>
      <c r="O12" s="31">
        <v>8</v>
      </c>
      <c r="P12" s="31">
        <v>6</v>
      </c>
      <c r="Q12" s="31">
        <v>6</v>
      </c>
      <c r="R12" s="31">
        <v>8</v>
      </c>
      <c r="S12" s="31">
        <v>8</v>
      </c>
      <c r="T12" s="31">
        <v>9</v>
      </c>
      <c r="U12" s="32"/>
      <c r="V12" s="33">
        <f>SUM(E12:T12)</f>
        <v>119</v>
      </c>
      <c r="W12" s="34"/>
      <c r="X12" s="34"/>
      <c r="Y12" s="31">
        <v>4</v>
      </c>
      <c r="Z12" s="31">
        <v>6</v>
      </c>
      <c r="AA12" s="31">
        <v>4</v>
      </c>
      <c r="AB12" s="31">
        <v>4</v>
      </c>
      <c r="AC12" s="31">
        <v>4</v>
      </c>
      <c r="AD12" s="31">
        <v>6</v>
      </c>
      <c r="AE12" s="31">
        <v>4</v>
      </c>
      <c r="AF12" s="31">
        <v>6</v>
      </c>
      <c r="AG12" s="31">
        <v>4</v>
      </c>
      <c r="AH12" s="31">
        <v>6</v>
      </c>
      <c r="AI12" s="31">
        <v>4</v>
      </c>
      <c r="AJ12" s="31">
        <v>6</v>
      </c>
      <c r="AK12" s="31">
        <v>4</v>
      </c>
      <c r="AL12" s="31">
        <v>6</v>
      </c>
      <c r="AM12" s="31">
        <v>4</v>
      </c>
      <c r="AN12" s="31">
        <v>6</v>
      </c>
      <c r="AO12" s="31">
        <v>4</v>
      </c>
      <c r="AP12" s="31">
        <v>8</v>
      </c>
      <c r="AQ12" s="31">
        <v>4</v>
      </c>
      <c r="AR12" s="31">
        <v>6</v>
      </c>
      <c r="AS12" s="31">
        <v>4</v>
      </c>
      <c r="AT12" s="31">
        <v>6</v>
      </c>
      <c r="AU12" s="31">
        <v>5</v>
      </c>
      <c r="AV12" s="32"/>
      <c r="AW12" s="33">
        <f>SUM(Y12:AU12)</f>
        <v>115</v>
      </c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365">
        <f>SUM(E12:T12,Y12:AU12)</f>
        <v>234</v>
      </c>
    </row>
    <row r="13" spans="1:60" ht="13.5" customHeight="1">
      <c r="A13" s="530"/>
      <c r="B13" s="61" t="s">
        <v>123</v>
      </c>
      <c r="C13" s="62" t="s">
        <v>3</v>
      </c>
      <c r="D13" s="9" t="s">
        <v>56</v>
      </c>
      <c r="E13" s="30">
        <v>2</v>
      </c>
      <c r="F13" s="31">
        <v>4</v>
      </c>
      <c r="G13" s="31">
        <v>2</v>
      </c>
      <c r="H13" s="31">
        <v>4</v>
      </c>
      <c r="I13" s="31">
        <v>2</v>
      </c>
      <c r="J13" s="31">
        <v>4</v>
      </c>
      <c r="K13" s="31">
        <v>2</v>
      </c>
      <c r="L13" s="31">
        <v>2</v>
      </c>
      <c r="M13" s="31">
        <v>2</v>
      </c>
      <c r="N13" s="31">
        <v>4</v>
      </c>
      <c r="O13" s="31">
        <v>2</v>
      </c>
      <c r="P13" s="31">
        <v>4</v>
      </c>
      <c r="Q13" s="31">
        <v>2</v>
      </c>
      <c r="R13" s="31">
        <v>4</v>
      </c>
      <c r="S13" s="31">
        <v>2</v>
      </c>
      <c r="T13" s="31">
        <v>1</v>
      </c>
      <c r="U13" s="32"/>
      <c r="V13" s="33">
        <f t="shared" si="1"/>
        <v>43</v>
      </c>
      <c r="W13" s="34"/>
      <c r="X13" s="34"/>
      <c r="Y13" s="31">
        <v>2</v>
      </c>
      <c r="Z13" s="31">
        <v>2</v>
      </c>
      <c r="AA13" s="31">
        <v>4</v>
      </c>
      <c r="AB13" s="31">
        <v>4</v>
      </c>
      <c r="AC13" s="31">
        <v>4</v>
      </c>
      <c r="AD13" s="31">
        <v>4</v>
      </c>
      <c r="AE13" s="31">
        <v>4</v>
      </c>
      <c r="AF13" s="31">
        <v>2</v>
      </c>
      <c r="AG13" s="31">
        <v>4</v>
      </c>
      <c r="AH13" s="31">
        <v>2</v>
      </c>
      <c r="AI13" s="31">
        <v>4</v>
      </c>
      <c r="AJ13" s="31">
        <v>4</v>
      </c>
      <c r="AK13" s="31">
        <v>4</v>
      </c>
      <c r="AL13" s="31">
        <v>2</v>
      </c>
      <c r="AM13" s="31">
        <v>4</v>
      </c>
      <c r="AN13" s="31">
        <v>2</v>
      </c>
      <c r="AO13" s="31">
        <v>4</v>
      </c>
      <c r="AP13" s="31">
        <v>2</v>
      </c>
      <c r="AQ13" s="31">
        <v>4</v>
      </c>
      <c r="AR13" s="31">
        <v>2</v>
      </c>
      <c r="AS13" s="31">
        <v>4</v>
      </c>
      <c r="AT13" s="31">
        <v>2</v>
      </c>
      <c r="AU13" s="31">
        <v>4</v>
      </c>
      <c r="AV13" s="32"/>
      <c r="AW13" s="33">
        <f t="shared" si="2"/>
        <v>74</v>
      </c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5">
        <f t="shared" si="3"/>
        <v>117</v>
      </c>
    </row>
    <row r="14" spans="1:60" ht="27.75" customHeight="1">
      <c r="A14" s="530"/>
      <c r="B14" s="61" t="s">
        <v>121</v>
      </c>
      <c r="C14" s="62" t="s">
        <v>7</v>
      </c>
      <c r="D14" s="9" t="s">
        <v>56</v>
      </c>
      <c r="E14" s="30">
        <v>4</v>
      </c>
      <c r="F14" s="30">
        <v>2</v>
      </c>
      <c r="G14" s="30">
        <v>4</v>
      </c>
      <c r="H14" s="30">
        <v>2</v>
      </c>
      <c r="I14" s="30">
        <v>4</v>
      </c>
      <c r="J14" s="30">
        <v>2</v>
      </c>
      <c r="K14" s="30">
        <v>4</v>
      </c>
      <c r="L14" s="30">
        <v>2</v>
      </c>
      <c r="M14" s="30">
        <v>4</v>
      </c>
      <c r="N14" s="30">
        <v>2</v>
      </c>
      <c r="O14" s="30">
        <v>4</v>
      </c>
      <c r="P14" s="30">
        <v>2</v>
      </c>
      <c r="Q14" s="30">
        <v>4</v>
      </c>
      <c r="R14" s="30">
        <v>2</v>
      </c>
      <c r="S14" s="30">
        <v>4</v>
      </c>
      <c r="T14" s="30">
        <v>2</v>
      </c>
      <c r="U14" s="32"/>
      <c r="V14" s="33">
        <f t="shared" si="1"/>
        <v>48</v>
      </c>
      <c r="W14" s="34"/>
      <c r="X14" s="34"/>
      <c r="Y14" s="31">
        <v>4</v>
      </c>
      <c r="Z14" s="31">
        <v>2</v>
      </c>
      <c r="AA14" s="31">
        <v>2</v>
      </c>
      <c r="AB14" s="31">
        <v>2</v>
      </c>
      <c r="AC14" s="31">
        <v>4</v>
      </c>
      <c r="AD14" s="31">
        <v>2</v>
      </c>
      <c r="AE14" s="31">
        <v>4</v>
      </c>
      <c r="AF14" s="31">
        <v>2</v>
      </c>
      <c r="AG14" s="31">
        <v>4</v>
      </c>
      <c r="AH14" s="31">
        <v>4</v>
      </c>
      <c r="AI14" s="31">
        <v>4</v>
      </c>
      <c r="AJ14" s="31">
        <v>2</v>
      </c>
      <c r="AK14" s="31">
        <v>4</v>
      </c>
      <c r="AL14" s="31">
        <v>2</v>
      </c>
      <c r="AM14" s="31">
        <v>4</v>
      </c>
      <c r="AN14" s="31">
        <v>2</v>
      </c>
      <c r="AO14" s="31">
        <v>4</v>
      </c>
      <c r="AP14" s="31">
        <v>2</v>
      </c>
      <c r="AQ14" s="31">
        <v>4</v>
      </c>
      <c r="AR14" s="31">
        <v>2</v>
      </c>
      <c r="AS14" s="31">
        <v>4</v>
      </c>
      <c r="AT14" s="31">
        <v>2</v>
      </c>
      <c r="AU14" s="31">
        <v>3</v>
      </c>
      <c r="AV14" s="32"/>
      <c r="AW14" s="33">
        <f t="shared" si="2"/>
        <v>69</v>
      </c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5">
        <f t="shared" si="3"/>
        <v>117</v>
      </c>
    </row>
    <row r="15" spans="1:60" ht="23.25" customHeight="1" thickBot="1">
      <c r="A15" s="530"/>
      <c r="B15" s="61" t="s">
        <v>122</v>
      </c>
      <c r="C15" s="62" t="s">
        <v>81</v>
      </c>
      <c r="D15" s="9" t="s">
        <v>56</v>
      </c>
      <c r="E15" s="30">
        <v>2</v>
      </c>
      <c r="F15" s="30">
        <v>2</v>
      </c>
      <c r="G15" s="30">
        <v>2</v>
      </c>
      <c r="H15" s="30">
        <v>2</v>
      </c>
      <c r="I15" s="30">
        <v>2</v>
      </c>
      <c r="J15" s="30">
        <v>2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4</v>
      </c>
      <c r="R15" s="30">
        <v>2</v>
      </c>
      <c r="S15" s="30">
        <v>2</v>
      </c>
      <c r="T15" s="30">
        <v>2</v>
      </c>
      <c r="U15" s="32"/>
      <c r="V15" s="33">
        <f t="shared" si="1"/>
        <v>34</v>
      </c>
      <c r="W15" s="34"/>
      <c r="X15" s="34"/>
      <c r="Y15" s="31">
        <v>2</v>
      </c>
      <c r="Z15" s="31">
        <v>2</v>
      </c>
      <c r="AA15" s="31">
        <v>2</v>
      </c>
      <c r="AB15" s="31">
        <v>2</v>
      </c>
      <c r="AC15" s="31">
        <v>0</v>
      </c>
      <c r="AD15" s="31">
        <v>2</v>
      </c>
      <c r="AE15" s="31">
        <v>2</v>
      </c>
      <c r="AF15" s="31">
        <v>2</v>
      </c>
      <c r="AG15" s="31">
        <v>0</v>
      </c>
      <c r="AH15" s="31">
        <v>2</v>
      </c>
      <c r="AI15" s="31">
        <v>2</v>
      </c>
      <c r="AJ15" s="31">
        <v>2</v>
      </c>
      <c r="AK15" s="31">
        <v>0</v>
      </c>
      <c r="AL15" s="31">
        <v>2</v>
      </c>
      <c r="AM15" s="31">
        <v>2</v>
      </c>
      <c r="AN15" s="31">
        <v>2</v>
      </c>
      <c r="AO15" s="31">
        <v>0</v>
      </c>
      <c r="AP15" s="31">
        <v>2</v>
      </c>
      <c r="AQ15" s="31">
        <v>0</v>
      </c>
      <c r="AR15" s="31">
        <v>2</v>
      </c>
      <c r="AS15" s="31">
        <v>2</v>
      </c>
      <c r="AT15" s="31">
        <v>2</v>
      </c>
      <c r="AU15" s="31">
        <v>2</v>
      </c>
      <c r="AV15" s="32"/>
      <c r="AW15" s="33">
        <f t="shared" si="2"/>
        <v>36</v>
      </c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5">
        <f t="shared" si="3"/>
        <v>70</v>
      </c>
    </row>
    <row r="16" spans="1:60" ht="28.5" customHeight="1" thickBot="1">
      <c r="A16" s="530"/>
      <c r="B16" s="239"/>
      <c r="C16" s="267" t="s">
        <v>151</v>
      </c>
      <c r="D16" s="252" t="s">
        <v>56</v>
      </c>
      <c r="E16" s="253">
        <f>SUM(E17:E22)</f>
        <v>10</v>
      </c>
      <c r="F16" s="253">
        <f aca="true" t="shared" si="4" ref="F16:BH16">SUM(F17:F22)</f>
        <v>10</v>
      </c>
      <c r="G16" s="253">
        <f t="shared" si="4"/>
        <v>12</v>
      </c>
      <c r="H16" s="253">
        <f t="shared" si="4"/>
        <v>10</v>
      </c>
      <c r="I16" s="253">
        <f t="shared" si="4"/>
        <v>10</v>
      </c>
      <c r="J16" s="253">
        <f t="shared" si="4"/>
        <v>10</v>
      </c>
      <c r="K16" s="253">
        <f t="shared" si="4"/>
        <v>10</v>
      </c>
      <c r="L16" s="253">
        <f t="shared" si="4"/>
        <v>12</v>
      </c>
      <c r="M16" s="253">
        <f t="shared" si="4"/>
        <v>10</v>
      </c>
      <c r="N16" s="253">
        <f t="shared" si="4"/>
        <v>10</v>
      </c>
      <c r="O16" s="253">
        <f t="shared" si="4"/>
        <v>10</v>
      </c>
      <c r="P16" s="253">
        <f t="shared" si="4"/>
        <v>12</v>
      </c>
      <c r="Q16" s="253">
        <f t="shared" si="4"/>
        <v>10</v>
      </c>
      <c r="R16" s="253">
        <f t="shared" si="4"/>
        <v>10</v>
      </c>
      <c r="S16" s="253">
        <f t="shared" si="4"/>
        <v>12</v>
      </c>
      <c r="T16" s="253">
        <f t="shared" si="4"/>
        <v>14</v>
      </c>
      <c r="U16" s="253"/>
      <c r="V16" s="253">
        <f t="shared" si="4"/>
        <v>172</v>
      </c>
      <c r="W16" s="253"/>
      <c r="X16" s="253"/>
      <c r="Y16" s="253">
        <f t="shared" si="4"/>
        <v>10</v>
      </c>
      <c r="Z16" s="253">
        <f t="shared" si="4"/>
        <v>12</v>
      </c>
      <c r="AA16" s="253">
        <f t="shared" si="4"/>
        <v>10</v>
      </c>
      <c r="AB16" s="253">
        <f t="shared" si="4"/>
        <v>10</v>
      </c>
      <c r="AC16" s="253">
        <f t="shared" si="4"/>
        <v>10</v>
      </c>
      <c r="AD16" s="253">
        <f t="shared" si="4"/>
        <v>10</v>
      </c>
      <c r="AE16" s="253">
        <f t="shared" si="4"/>
        <v>8</v>
      </c>
      <c r="AF16" s="253">
        <f t="shared" si="4"/>
        <v>10</v>
      </c>
      <c r="AG16" s="253">
        <f t="shared" si="4"/>
        <v>10</v>
      </c>
      <c r="AH16" s="253">
        <f t="shared" si="4"/>
        <v>10</v>
      </c>
      <c r="AI16" s="253">
        <f t="shared" si="4"/>
        <v>10</v>
      </c>
      <c r="AJ16" s="253">
        <f t="shared" si="4"/>
        <v>6</v>
      </c>
      <c r="AK16" s="253">
        <f t="shared" si="4"/>
        <v>10</v>
      </c>
      <c r="AL16" s="253">
        <f t="shared" si="4"/>
        <v>12</v>
      </c>
      <c r="AM16" s="253">
        <f t="shared" si="4"/>
        <v>10</v>
      </c>
      <c r="AN16" s="253">
        <f t="shared" si="4"/>
        <v>10</v>
      </c>
      <c r="AO16" s="253">
        <f t="shared" si="4"/>
        <v>8</v>
      </c>
      <c r="AP16" s="253">
        <f t="shared" si="4"/>
        <v>10</v>
      </c>
      <c r="AQ16" s="253">
        <f t="shared" si="4"/>
        <v>12</v>
      </c>
      <c r="AR16" s="253">
        <f t="shared" si="4"/>
        <v>10</v>
      </c>
      <c r="AS16" s="253">
        <f t="shared" si="4"/>
        <v>10</v>
      </c>
      <c r="AT16" s="253">
        <f t="shared" si="4"/>
        <v>12</v>
      </c>
      <c r="AU16" s="253">
        <f t="shared" si="4"/>
        <v>7</v>
      </c>
      <c r="AV16" s="253"/>
      <c r="AW16" s="253">
        <f t="shared" si="4"/>
        <v>227</v>
      </c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>
        <f t="shared" si="4"/>
        <v>399</v>
      </c>
    </row>
    <row r="17" spans="1:60" ht="19.5" customHeight="1">
      <c r="A17" s="530"/>
      <c r="B17" s="269" t="s">
        <v>152</v>
      </c>
      <c r="C17" s="240" t="s">
        <v>153</v>
      </c>
      <c r="D17" s="164" t="s">
        <v>56</v>
      </c>
      <c r="E17" s="254">
        <v>2</v>
      </c>
      <c r="F17" s="255">
        <v>2</v>
      </c>
      <c r="G17" s="255">
        <v>2</v>
      </c>
      <c r="H17" s="255">
        <v>2</v>
      </c>
      <c r="I17" s="255">
        <v>2</v>
      </c>
      <c r="J17" s="255">
        <v>2</v>
      </c>
      <c r="K17" s="255">
        <v>2</v>
      </c>
      <c r="L17" s="255">
        <v>2</v>
      </c>
      <c r="M17" s="255">
        <v>2</v>
      </c>
      <c r="N17" s="255">
        <v>2</v>
      </c>
      <c r="O17" s="255">
        <v>2</v>
      </c>
      <c r="P17" s="255">
        <v>2</v>
      </c>
      <c r="Q17" s="255">
        <v>2</v>
      </c>
      <c r="R17" s="255">
        <v>2</v>
      </c>
      <c r="S17" s="255">
        <v>2</v>
      </c>
      <c r="T17" s="255">
        <v>3</v>
      </c>
      <c r="U17" s="256"/>
      <c r="V17" s="257">
        <f>SUM(E17:T17)</f>
        <v>33</v>
      </c>
      <c r="W17" s="258"/>
      <c r="X17" s="258"/>
      <c r="Y17" s="255">
        <v>2</v>
      </c>
      <c r="Z17" s="255">
        <v>4</v>
      </c>
      <c r="AA17" s="255">
        <v>2</v>
      </c>
      <c r="AB17" s="255">
        <v>4</v>
      </c>
      <c r="AC17" s="255">
        <v>2</v>
      </c>
      <c r="AD17" s="255">
        <v>4</v>
      </c>
      <c r="AE17" s="255">
        <v>2</v>
      </c>
      <c r="AF17" s="255">
        <v>4</v>
      </c>
      <c r="AG17" s="255">
        <v>4</v>
      </c>
      <c r="AH17" s="255">
        <v>2</v>
      </c>
      <c r="AI17" s="255">
        <v>4</v>
      </c>
      <c r="AJ17" s="255">
        <v>2</v>
      </c>
      <c r="AK17" s="255">
        <v>2</v>
      </c>
      <c r="AL17" s="255">
        <v>4</v>
      </c>
      <c r="AM17" s="255">
        <v>2</v>
      </c>
      <c r="AN17" s="255">
        <v>4</v>
      </c>
      <c r="AO17" s="255">
        <v>2</v>
      </c>
      <c r="AP17" s="255">
        <v>2</v>
      </c>
      <c r="AQ17" s="255">
        <v>4</v>
      </c>
      <c r="AR17" s="255">
        <v>2</v>
      </c>
      <c r="AS17" s="255">
        <v>2</v>
      </c>
      <c r="AT17" s="255">
        <v>4</v>
      </c>
      <c r="AU17" s="255">
        <v>3</v>
      </c>
      <c r="AV17" s="256"/>
      <c r="AW17" s="257">
        <f>SUM(Y17:AU17)</f>
        <v>67</v>
      </c>
      <c r="AX17" s="258"/>
      <c r="AY17" s="258"/>
      <c r="AZ17" s="258"/>
      <c r="BA17" s="258"/>
      <c r="BB17" s="258"/>
      <c r="BC17" s="258"/>
      <c r="BD17" s="258"/>
      <c r="BE17" s="258"/>
      <c r="BF17" s="258"/>
      <c r="BG17" s="259"/>
      <c r="BH17" s="369">
        <f>SUM(E17:T17,Y17:AU17)</f>
        <v>100</v>
      </c>
    </row>
    <row r="18" spans="1:60" ht="24" customHeight="1">
      <c r="A18" s="530"/>
      <c r="B18" s="270" t="s">
        <v>154</v>
      </c>
      <c r="C18" s="238" t="s">
        <v>129</v>
      </c>
      <c r="D18" s="9" t="s">
        <v>56</v>
      </c>
      <c r="E18" s="260">
        <v>2</v>
      </c>
      <c r="F18" s="31">
        <v>4</v>
      </c>
      <c r="G18" s="31">
        <v>2</v>
      </c>
      <c r="H18" s="31">
        <v>2</v>
      </c>
      <c r="I18" s="31">
        <v>2</v>
      </c>
      <c r="J18" s="31">
        <v>2</v>
      </c>
      <c r="K18" s="31">
        <v>2</v>
      </c>
      <c r="L18" s="31">
        <v>4</v>
      </c>
      <c r="M18" s="31">
        <v>2</v>
      </c>
      <c r="N18" s="31">
        <v>2</v>
      </c>
      <c r="O18" s="31">
        <v>2</v>
      </c>
      <c r="P18" s="31">
        <v>2</v>
      </c>
      <c r="Q18" s="31">
        <v>2</v>
      </c>
      <c r="R18" s="31">
        <v>2</v>
      </c>
      <c r="S18" s="31">
        <v>4</v>
      </c>
      <c r="T18" s="31">
        <v>5</v>
      </c>
      <c r="U18" s="32"/>
      <c r="V18" s="33">
        <f>SUM(E18:T18)</f>
        <v>41</v>
      </c>
      <c r="W18" s="162"/>
      <c r="X18" s="162"/>
      <c r="Y18" s="163">
        <v>4</v>
      </c>
      <c r="Z18" s="163">
        <v>4</v>
      </c>
      <c r="AA18" s="163">
        <v>4</v>
      </c>
      <c r="AB18" s="163">
        <v>2</v>
      </c>
      <c r="AC18" s="163">
        <v>4</v>
      </c>
      <c r="AD18" s="163">
        <v>4</v>
      </c>
      <c r="AE18" s="163">
        <v>2</v>
      </c>
      <c r="AF18" s="163">
        <v>2</v>
      </c>
      <c r="AG18" s="163">
        <v>2</v>
      </c>
      <c r="AH18" s="163">
        <v>4</v>
      </c>
      <c r="AI18" s="163">
        <v>2</v>
      </c>
      <c r="AJ18" s="163">
        <v>2</v>
      </c>
      <c r="AK18" s="163">
        <v>4</v>
      </c>
      <c r="AL18" s="163">
        <v>4</v>
      </c>
      <c r="AM18" s="163">
        <v>4</v>
      </c>
      <c r="AN18" s="163">
        <v>2</v>
      </c>
      <c r="AO18" s="163">
        <v>4</v>
      </c>
      <c r="AP18" s="163">
        <v>6</v>
      </c>
      <c r="AQ18" s="163">
        <v>4</v>
      </c>
      <c r="AR18" s="163">
        <v>6</v>
      </c>
      <c r="AS18" s="163">
        <v>4</v>
      </c>
      <c r="AT18" s="163">
        <v>4</v>
      </c>
      <c r="AU18" s="163">
        <v>2</v>
      </c>
      <c r="AV18" s="32"/>
      <c r="AW18" s="33">
        <f>SUM(Y18:AU18)</f>
        <v>80</v>
      </c>
      <c r="AX18" s="34"/>
      <c r="AY18" s="34"/>
      <c r="AZ18" s="34"/>
      <c r="BA18" s="34"/>
      <c r="BB18" s="34"/>
      <c r="BC18" s="34"/>
      <c r="BD18" s="34"/>
      <c r="BE18" s="34"/>
      <c r="BF18" s="34"/>
      <c r="BG18" s="35"/>
      <c r="BH18" s="365">
        <f>SUM(E18:T18,Y18:AU18)</f>
        <v>121</v>
      </c>
    </row>
    <row r="19" spans="1:60" ht="19.5" customHeight="1">
      <c r="A19" s="530"/>
      <c r="B19" s="237" t="s">
        <v>125</v>
      </c>
      <c r="C19" s="231" t="s">
        <v>124</v>
      </c>
      <c r="D19" s="9" t="s">
        <v>56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7"/>
      <c r="V19" s="33"/>
      <c r="W19" s="39"/>
      <c r="X19" s="39"/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0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0</v>
      </c>
      <c r="AK19" s="31">
        <v>2</v>
      </c>
      <c r="AL19" s="31">
        <v>2</v>
      </c>
      <c r="AM19" s="31">
        <v>2</v>
      </c>
      <c r="AN19" s="31">
        <v>2</v>
      </c>
      <c r="AO19" s="31">
        <v>2</v>
      </c>
      <c r="AP19" s="31">
        <v>0</v>
      </c>
      <c r="AQ19" s="31">
        <v>2</v>
      </c>
      <c r="AR19" s="31">
        <v>0</v>
      </c>
      <c r="AS19" s="31">
        <v>2</v>
      </c>
      <c r="AT19" s="31">
        <v>2</v>
      </c>
      <c r="AU19" s="31">
        <v>2</v>
      </c>
      <c r="AV19" s="32"/>
      <c r="AW19" s="152">
        <f>SUM(Y19:AU19)</f>
        <v>38</v>
      </c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H19" s="363">
        <f>SUM(V19,AW19)</f>
        <v>38</v>
      </c>
    </row>
    <row r="20" spans="1:60" ht="36.75" customHeight="1">
      <c r="A20" s="530"/>
      <c r="B20" s="237" t="s">
        <v>126</v>
      </c>
      <c r="C20" s="62" t="s">
        <v>134</v>
      </c>
      <c r="D20" s="9" t="s">
        <v>56</v>
      </c>
      <c r="E20" s="30">
        <v>2</v>
      </c>
      <c r="F20" s="31">
        <v>0</v>
      </c>
      <c r="G20" s="31">
        <v>2</v>
      </c>
      <c r="H20" s="31">
        <v>2</v>
      </c>
      <c r="I20" s="31">
        <v>2</v>
      </c>
      <c r="J20" s="31">
        <v>2</v>
      </c>
      <c r="K20" s="31">
        <v>2</v>
      </c>
      <c r="L20" s="31">
        <v>0</v>
      </c>
      <c r="M20" s="31">
        <v>2</v>
      </c>
      <c r="N20" s="31">
        <v>2</v>
      </c>
      <c r="O20" s="31">
        <v>2</v>
      </c>
      <c r="P20" s="31">
        <v>2</v>
      </c>
      <c r="Q20" s="31">
        <v>2</v>
      </c>
      <c r="R20" s="31">
        <v>0</v>
      </c>
      <c r="S20" s="31">
        <v>2</v>
      </c>
      <c r="T20" s="31">
        <v>2</v>
      </c>
      <c r="U20" s="32"/>
      <c r="V20" s="33">
        <f aca="true" t="shared" si="5" ref="V20:V25">SUM(E20:T20)</f>
        <v>26</v>
      </c>
      <c r="W20" s="34"/>
      <c r="X20" s="34"/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31">
        <v>2</v>
      </c>
      <c r="AN20" s="31">
        <v>2</v>
      </c>
      <c r="AO20" s="31">
        <v>0</v>
      </c>
      <c r="AP20" s="31">
        <v>2</v>
      </c>
      <c r="AQ20" s="31">
        <v>2</v>
      </c>
      <c r="AR20" s="31">
        <v>2</v>
      </c>
      <c r="AS20" s="31">
        <v>2</v>
      </c>
      <c r="AT20" s="31">
        <v>2</v>
      </c>
      <c r="AU20" s="31">
        <v>0</v>
      </c>
      <c r="AV20" s="32"/>
      <c r="AW20" s="33">
        <f>SUM(Y20:AU20)</f>
        <v>42</v>
      </c>
      <c r="AX20" s="34"/>
      <c r="AY20" s="34"/>
      <c r="AZ20" s="34"/>
      <c r="BA20" s="34"/>
      <c r="BB20" s="34"/>
      <c r="BC20" s="34"/>
      <c r="BD20" s="34"/>
      <c r="BE20" s="34"/>
      <c r="BF20" s="34"/>
      <c r="BG20" s="35"/>
      <c r="BH20" s="365">
        <f>SUM(E20:T20,Y20:AU20)</f>
        <v>68</v>
      </c>
    </row>
    <row r="21" spans="1:60" ht="19.5" customHeight="1">
      <c r="A21" s="530"/>
      <c r="B21" s="237" t="s">
        <v>155</v>
      </c>
      <c r="C21" s="231" t="s">
        <v>127</v>
      </c>
      <c r="D21" s="9" t="s">
        <v>56</v>
      </c>
      <c r="E21" s="30">
        <v>2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4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0">
        <v>4</v>
      </c>
      <c r="S21" s="30">
        <v>2</v>
      </c>
      <c r="T21" s="30">
        <v>2</v>
      </c>
      <c r="U21" s="37"/>
      <c r="V21" s="151">
        <f t="shared" si="5"/>
        <v>36</v>
      </c>
      <c r="W21" s="40"/>
      <c r="X21" s="40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2"/>
      <c r="AW21" s="38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365">
        <f>SUM(V21,AW21)</f>
        <v>36</v>
      </c>
    </row>
    <row r="22" spans="1:60" ht="19.5" customHeight="1" thickBot="1">
      <c r="A22" s="530"/>
      <c r="B22" s="237" t="s">
        <v>156</v>
      </c>
      <c r="C22" s="62" t="s">
        <v>157</v>
      </c>
      <c r="D22" s="9" t="s">
        <v>56</v>
      </c>
      <c r="E22" s="30">
        <v>2</v>
      </c>
      <c r="F22" s="30">
        <v>2</v>
      </c>
      <c r="G22" s="30">
        <v>4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30">
        <v>2</v>
      </c>
      <c r="P22" s="30">
        <v>4</v>
      </c>
      <c r="Q22" s="30">
        <v>2</v>
      </c>
      <c r="R22" s="30">
        <v>2</v>
      </c>
      <c r="S22" s="30">
        <v>2</v>
      </c>
      <c r="T22" s="30">
        <v>2</v>
      </c>
      <c r="U22" s="37"/>
      <c r="V22" s="151">
        <f t="shared" si="5"/>
        <v>36</v>
      </c>
      <c r="W22" s="40"/>
      <c r="X22" s="40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2"/>
      <c r="AW22" s="38"/>
      <c r="AX22" s="34"/>
      <c r="AY22" s="34"/>
      <c r="AZ22" s="34"/>
      <c r="BA22" s="34"/>
      <c r="BB22" s="34"/>
      <c r="BC22" s="34"/>
      <c r="BD22" s="34"/>
      <c r="BE22" s="34"/>
      <c r="BF22" s="34"/>
      <c r="BG22" s="35"/>
      <c r="BH22" s="365">
        <f>SUM(V22,AW22)</f>
        <v>36</v>
      </c>
    </row>
    <row r="23" spans="1:60" ht="36.75" customHeight="1" thickBot="1">
      <c r="A23" s="530"/>
      <c r="B23" s="261"/>
      <c r="C23" s="271" t="s">
        <v>158</v>
      </c>
      <c r="D23" s="263" t="s">
        <v>56</v>
      </c>
      <c r="E23" s="272">
        <f>E24</f>
        <v>0</v>
      </c>
      <c r="F23" s="272">
        <f aca="true" t="shared" si="6" ref="F23:T23">F24</f>
        <v>2</v>
      </c>
      <c r="G23" s="272">
        <f t="shared" si="6"/>
        <v>0</v>
      </c>
      <c r="H23" s="272">
        <f t="shared" si="6"/>
        <v>2</v>
      </c>
      <c r="I23" s="272">
        <f t="shared" si="6"/>
        <v>0</v>
      </c>
      <c r="J23" s="272">
        <f t="shared" si="6"/>
        <v>2</v>
      </c>
      <c r="K23" s="272">
        <f t="shared" si="6"/>
        <v>2</v>
      </c>
      <c r="L23" s="272">
        <f t="shared" si="6"/>
        <v>2</v>
      </c>
      <c r="M23" s="272">
        <f t="shared" si="6"/>
        <v>2</v>
      </c>
      <c r="N23" s="272">
        <f t="shared" si="6"/>
        <v>2</v>
      </c>
      <c r="O23" s="272">
        <f t="shared" si="6"/>
        <v>0</v>
      </c>
      <c r="P23" s="272">
        <f t="shared" si="6"/>
        <v>2</v>
      </c>
      <c r="Q23" s="272">
        <f t="shared" si="6"/>
        <v>0</v>
      </c>
      <c r="R23" s="272">
        <f t="shared" si="6"/>
        <v>2</v>
      </c>
      <c r="S23" s="272">
        <f t="shared" si="6"/>
        <v>0</v>
      </c>
      <c r="T23" s="272">
        <f t="shared" si="6"/>
        <v>2</v>
      </c>
      <c r="U23" s="272"/>
      <c r="V23" s="272">
        <f t="shared" si="5"/>
        <v>20</v>
      </c>
      <c r="W23" s="265"/>
      <c r="X23" s="265"/>
      <c r="Y23" s="272">
        <f>Y24</f>
        <v>0</v>
      </c>
      <c r="Z23" s="272">
        <f aca="true" t="shared" si="7" ref="Z23:AW23">Z24</f>
        <v>2</v>
      </c>
      <c r="AA23" s="272">
        <f t="shared" si="7"/>
        <v>0</v>
      </c>
      <c r="AB23" s="272">
        <f t="shared" si="7"/>
        <v>0</v>
      </c>
      <c r="AC23" s="272">
        <f t="shared" si="7"/>
        <v>2</v>
      </c>
      <c r="AD23" s="272">
        <f t="shared" si="7"/>
        <v>2</v>
      </c>
      <c r="AE23" s="272">
        <f t="shared" si="7"/>
        <v>0</v>
      </c>
      <c r="AF23" s="272">
        <f t="shared" si="7"/>
        <v>2</v>
      </c>
      <c r="AG23" s="272">
        <f t="shared" si="7"/>
        <v>0</v>
      </c>
      <c r="AH23" s="272">
        <f t="shared" si="7"/>
        <v>2</v>
      </c>
      <c r="AI23" s="272">
        <f t="shared" si="7"/>
        <v>0</v>
      </c>
      <c r="AJ23" s="272">
        <f t="shared" si="7"/>
        <v>0</v>
      </c>
      <c r="AK23" s="272">
        <f t="shared" si="7"/>
        <v>0</v>
      </c>
      <c r="AL23" s="272">
        <f t="shared" si="7"/>
        <v>2</v>
      </c>
      <c r="AM23" s="272">
        <f t="shared" si="7"/>
        <v>0</v>
      </c>
      <c r="AN23" s="272">
        <f t="shared" si="7"/>
        <v>2</v>
      </c>
      <c r="AO23" s="272">
        <f t="shared" si="7"/>
        <v>0</v>
      </c>
      <c r="AP23" s="272">
        <f t="shared" si="7"/>
        <v>2</v>
      </c>
      <c r="AQ23" s="272">
        <f t="shared" si="7"/>
        <v>0</v>
      </c>
      <c r="AR23" s="272">
        <f t="shared" si="7"/>
        <v>2</v>
      </c>
      <c r="AS23" s="272">
        <f t="shared" si="7"/>
        <v>0</v>
      </c>
      <c r="AT23" s="272">
        <f t="shared" si="7"/>
        <v>0</v>
      </c>
      <c r="AU23" s="272">
        <f t="shared" si="7"/>
        <v>1</v>
      </c>
      <c r="AV23" s="264"/>
      <c r="AW23" s="264">
        <f t="shared" si="7"/>
        <v>19</v>
      </c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359">
        <f>SUM(V23,AW23)</f>
        <v>39</v>
      </c>
    </row>
    <row r="24" spans="1:60" ht="37.5" customHeight="1" thickBot="1">
      <c r="A24" s="530"/>
      <c r="B24" s="142" t="s">
        <v>130</v>
      </c>
      <c r="C24" s="143" t="s">
        <v>82</v>
      </c>
      <c r="D24" s="144" t="s">
        <v>56</v>
      </c>
      <c r="E24" s="289">
        <v>0</v>
      </c>
      <c r="F24" s="290">
        <v>2</v>
      </c>
      <c r="G24" s="290">
        <v>0</v>
      </c>
      <c r="H24" s="290">
        <v>2</v>
      </c>
      <c r="I24" s="290">
        <v>0</v>
      </c>
      <c r="J24" s="290">
        <v>2</v>
      </c>
      <c r="K24" s="290">
        <v>2</v>
      </c>
      <c r="L24" s="290">
        <v>2</v>
      </c>
      <c r="M24" s="290">
        <v>2</v>
      </c>
      <c r="N24" s="290">
        <v>2</v>
      </c>
      <c r="O24" s="290">
        <v>0</v>
      </c>
      <c r="P24" s="290">
        <v>2</v>
      </c>
      <c r="Q24" s="290">
        <v>0</v>
      </c>
      <c r="R24" s="290">
        <v>2</v>
      </c>
      <c r="S24" s="290">
        <v>0</v>
      </c>
      <c r="T24" s="290">
        <v>2</v>
      </c>
      <c r="U24" s="159"/>
      <c r="V24" s="291">
        <f t="shared" si="5"/>
        <v>20</v>
      </c>
      <c r="W24" s="161"/>
      <c r="X24" s="161"/>
      <c r="Y24" s="290">
        <v>0</v>
      </c>
      <c r="Z24" s="290">
        <v>2</v>
      </c>
      <c r="AA24" s="290">
        <v>0</v>
      </c>
      <c r="AB24" s="290">
        <v>0</v>
      </c>
      <c r="AC24" s="290">
        <v>2</v>
      </c>
      <c r="AD24" s="290">
        <v>2</v>
      </c>
      <c r="AE24" s="290">
        <v>0</v>
      </c>
      <c r="AF24" s="290">
        <v>2</v>
      </c>
      <c r="AG24" s="290">
        <v>0</v>
      </c>
      <c r="AH24" s="290">
        <v>2</v>
      </c>
      <c r="AI24" s="290">
        <v>0</v>
      </c>
      <c r="AJ24" s="290">
        <v>0</v>
      </c>
      <c r="AK24" s="290">
        <v>0</v>
      </c>
      <c r="AL24" s="290">
        <v>2</v>
      </c>
      <c r="AM24" s="290">
        <v>0</v>
      </c>
      <c r="AN24" s="290">
        <v>2</v>
      </c>
      <c r="AO24" s="290">
        <v>0</v>
      </c>
      <c r="AP24" s="290">
        <v>2</v>
      </c>
      <c r="AQ24" s="290">
        <v>0</v>
      </c>
      <c r="AR24" s="290">
        <v>2</v>
      </c>
      <c r="AS24" s="290">
        <v>0</v>
      </c>
      <c r="AT24" s="290">
        <v>0</v>
      </c>
      <c r="AU24" s="290">
        <v>1</v>
      </c>
      <c r="AV24" s="159"/>
      <c r="AW24" s="291">
        <f>SUM(Y24:AU24)</f>
        <v>19</v>
      </c>
      <c r="AX24" s="292"/>
      <c r="AY24" s="292"/>
      <c r="AZ24" s="292"/>
      <c r="BA24" s="292"/>
      <c r="BB24" s="292"/>
      <c r="BC24" s="292"/>
      <c r="BD24" s="292"/>
      <c r="BE24" s="292"/>
      <c r="BF24" s="292"/>
      <c r="BG24" s="293"/>
      <c r="BH24" s="368"/>
    </row>
    <row r="25" spans="1:60" ht="25.5" customHeight="1" thickBot="1">
      <c r="A25" s="530"/>
      <c r="B25" s="261" t="s">
        <v>159</v>
      </c>
      <c r="C25" s="262" t="s">
        <v>160</v>
      </c>
      <c r="D25" s="288" t="s">
        <v>56</v>
      </c>
      <c r="E25" s="280">
        <f>SUM(E26:E28)</f>
        <v>0</v>
      </c>
      <c r="F25" s="230">
        <f aca="true" t="shared" si="8" ref="F25:T25">SUM(F26:F28)</f>
        <v>0</v>
      </c>
      <c r="G25" s="230">
        <f t="shared" si="8"/>
        <v>0</v>
      </c>
      <c r="H25" s="230">
        <f t="shared" si="8"/>
        <v>0</v>
      </c>
      <c r="I25" s="230">
        <f t="shared" si="8"/>
        <v>0</v>
      </c>
      <c r="J25" s="230">
        <f t="shared" si="8"/>
        <v>0</v>
      </c>
      <c r="K25" s="230">
        <f t="shared" si="8"/>
        <v>0</v>
      </c>
      <c r="L25" s="230">
        <f t="shared" si="8"/>
        <v>0</v>
      </c>
      <c r="M25" s="230">
        <f t="shared" si="8"/>
        <v>0</v>
      </c>
      <c r="N25" s="230">
        <f t="shared" si="8"/>
        <v>0</v>
      </c>
      <c r="O25" s="230">
        <f t="shared" si="8"/>
        <v>0</v>
      </c>
      <c r="P25" s="230">
        <f t="shared" si="8"/>
        <v>0</v>
      </c>
      <c r="Q25" s="230">
        <f t="shared" si="8"/>
        <v>0</v>
      </c>
      <c r="R25" s="230">
        <f t="shared" si="8"/>
        <v>0</v>
      </c>
      <c r="S25" s="230">
        <f t="shared" si="8"/>
        <v>0</v>
      </c>
      <c r="T25" s="230">
        <f t="shared" si="8"/>
        <v>0</v>
      </c>
      <c r="U25" s="230"/>
      <c r="V25" s="230">
        <f t="shared" si="5"/>
        <v>0</v>
      </c>
      <c r="W25" s="230"/>
      <c r="X25" s="230"/>
      <c r="Y25" s="230">
        <f>SUM(Y26:Y28)</f>
        <v>6</v>
      </c>
      <c r="Z25" s="230">
        <f aca="true" t="shared" si="9" ref="Z25:BH25">SUM(Z26:Z28)</f>
        <v>4</v>
      </c>
      <c r="AA25" s="230">
        <f t="shared" si="9"/>
        <v>6</v>
      </c>
      <c r="AB25" s="230">
        <f t="shared" si="9"/>
        <v>6</v>
      </c>
      <c r="AC25" s="230">
        <f t="shared" si="9"/>
        <v>4</v>
      </c>
      <c r="AD25" s="230">
        <f t="shared" si="9"/>
        <v>4</v>
      </c>
      <c r="AE25" s="230">
        <f t="shared" si="9"/>
        <v>6</v>
      </c>
      <c r="AF25" s="230">
        <f t="shared" si="9"/>
        <v>4</v>
      </c>
      <c r="AG25" s="230">
        <f t="shared" si="9"/>
        <v>6</v>
      </c>
      <c r="AH25" s="230">
        <f t="shared" si="9"/>
        <v>4</v>
      </c>
      <c r="AI25" s="230">
        <f t="shared" si="9"/>
        <v>4</v>
      </c>
      <c r="AJ25" s="230">
        <f t="shared" si="9"/>
        <v>8</v>
      </c>
      <c r="AK25" s="230">
        <f t="shared" si="9"/>
        <v>6</v>
      </c>
      <c r="AL25" s="230">
        <f t="shared" si="9"/>
        <v>4</v>
      </c>
      <c r="AM25" s="230">
        <f t="shared" si="9"/>
        <v>4</v>
      </c>
      <c r="AN25" s="230">
        <f t="shared" si="9"/>
        <v>4</v>
      </c>
      <c r="AO25" s="230">
        <f t="shared" si="9"/>
        <v>8</v>
      </c>
      <c r="AP25" s="230">
        <f t="shared" si="9"/>
        <v>4</v>
      </c>
      <c r="AQ25" s="230">
        <f t="shared" si="9"/>
        <v>4</v>
      </c>
      <c r="AR25" s="230">
        <f t="shared" si="9"/>
        <v>4</v>
      </c>
      <c r="AS25" s="230">
        <f t="shared" si="9"/>
        <v>4</v>
      </c>
      <c r="AT25" s="230">
        <f t="shared" si="9"/>
        <v>6</v>
      </c>
      <c r="AU25" s="230">
        <f t="shared" si="9"/>
        <v>6</v>
      </c>
      <c r="AV25" s="230"/>
      <c r="AW25" s="230">
        <f t="shared" si="9"/>
        <v>116</v>
      </c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345">
        <f t="shared" si="9"/>
        <v>116</v>
      </c>
    </row>
    <row r="26" spans="1:60" ht="25.5" customHeight="1">
      <c r="A26" s="530"/>
      <c r="B26" s="281" t="s">
        <v>13</v>
      </c>
      <c r="C26" s="282" t="s">
        <v>133</v>
      </c>
      <c r="D26" s="164" t="s">
        <v>56</v>
      </c>
      <c r="E26" s="154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4"/>
      <c r="V26" s="275"/>
      <c r="W26" s="276"/>
      <c r="X26" s="276"/>
      <c r="Y26" s="277">
        <v>2</v>
      </c>
      <c r="Z26" s="277">
        <v>2</v>
      </c>
      <c r="AA26" s="277">
        <v>2</v>
      </c>
      <c r="AB26" s="277">
        <v>2</v>
      </c>
      <c r="AC26" s="277">
        <v>2</v>
      </c>
      <c r="AD26" s="277">
        <v>2</v>
      </c>
      <c r="AE26" s="277">
        <v>2</v>
      </c>
      <c r="AF26" s="277">
        <v>2</v>
      </c>
      <c r="AG26" s="277">
        <v>2</v>
      </c>
      <c r="AH26" s="277">
        <v>2</v>
      </c>
      <c r="AI26" s="277">
        <v>2</v>
      </c>
      <c r="AJ26" s="277">
        <v>2</v>
      </c>
      <c r="AK26" s="277">
        <v>2</v>
      </c>
      <c r="AL26" s="277">
        <v>2</v>
      </c>
      <c r="AM26" s="277">
        <v>2</v>
      </c>
      <c r="AN26" s="277">
        <v>2</v>
      </c>
      <c r="AO26" s="277">
        <v>2</v>
      </c>
      <c r="AP26" s="277">
        <v>2</v>
      </c>
      <c r="AQ26" s="277">
        <v>2</v>
      </c>
      <c r="AR26" s="277">
        <v>2</v>
      </c>
      <c r="AS26" s="277">
        <v>2</v>
      </c>
      <c r="AT26" s="277">
        <v>4</v>
      </c>
      <c r="AU26" s="277">
        <v>2</v>
      </c>
      <c r="AV26" s="278"/>
      <c r="AW26" s="279">
        <f>SUM(Y26:AU26)</f>
        <v>48</v>
      </c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227">
        <f>SUM(V26,AW26)</f>
        <v>48</v>
      </c>
    </row>
    <row r="27" spans="1:60" ht="25.5" customHeight="1">
      <c r="A27" s="530"/>
      <c r="B27" s="381" t="s">
        <v>173</v>
      </c>
      <c r="C27" s="382" t="s">
        <v>174</v>
      </c>
      <c r="D27" s="9" t="s">
        <v>56</v>
      </c>
      <c r="E27" s="158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8"/>
      <c r="V27" s="299"/>
      <c r="W27" s="300"/>
      <c r="X27" s="300"/>
      <c r="Y27" s="379">
        <v>2</v>
      </c>
      <c r="Z27" s="379">
        <v>2</v>
      </c>
      <c r="AA27" s="379">
        <v>2</v>
      </c>
      <c r="AB27" s="379">
        <v>2</v>
      </c>
      <c r="AC27" s="379">
        <v>2</v>
      </c>
      <c r="AD27" s="379">
        <v>2</v>
      </c>
      <c r="AE27" s="379">
        <v>2</v>
      </c>
      <c r="AF27" s="379">
        <v>2</v>
      </c>
      <c r="AG27" s="379">
        <v>2</v>
      </c>
      <c r="AH27" s="379">
        <v>2</v>
      </c>
      <c r="AI27" s="379">
        <v>2</v>
      </c>
      <c r="AJ27" s="379">
        <v>2</v>
      </c>
      <c r="AK27" s="379">
        <v>2</v>
      </c>
      <c r="AL27" s="379">
        <v>2</v>
      </c>
      <c r="AM27" s="379">
        <v>2</v>
      </c>
      <c r="AN27" s="379">
        <v>2</v>
      </c>
      <c r="AO27" s="379">
        <v>2</v>
      </c>
      <c r="AP27" s="379">
        <v>2</v>
      </c>
      <c r="AQ27" s="379">
        <v>2</v>
      </c>
      <c r="AR27" s="379">
        <v>0</v>
      </c>
      <c r="AS27" s="379">
        <v>2</v>
      </c>
      <c r="AT27" s="379">
        <v>2</v>
      </c>
      <c r="AU27" s="379">
        <v>2</v>
      </c>
      <c r="AV27" s="383"/>
      <c r="AW27" s="384">
        <f>SUM(Y27:AU27)</f>
        <v>44</v>
      </c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370">
        <f>SUM(V27,AW27)</f>
        <v>44</v>
      </c>
    </row>
    <row r="28" spans="1:60" ht="25.5" customHeight="1" thickBot="1">
      <c r="A28" s="530"/>
      <c r="B28" s="237" t="s">
        <v>175</v>
      </c>
      <c r="C28" s="231" t="s">
        <v>161</v>
      </c>
      <c r="D28" s="268" t="s">
        <v>56</v>
      </c>
      <c r="E28" s="28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5"/>
      <c r="V28" s="156"/>
      <c r="W28" s="157"/>
      <c r="X28" s="157"/>
      <c r="Y28" s="284">
        <v>2</v>
      </c>
      <c r="Z28" s="284">
        <v>0</v>
      </c>
      <c r="AA28" s="284">
        <v>2</v>
      </c>
      <c r="AB28" s="284">
        <v>2</v>
      </c>
      <c r="AC28" s="284">
        <v>0</v>
      </c>
      <c r="AD28" s="284">
        <v>0</v>
      </c>
      <c r="AE28" s="284">
        <v>2</v>
      </c>
      <c r="AF28" s="284">
        <v>0</v>
      </c>
      <c r="AG28" s="284">
        <v>2</v>
      </c>
      <c r="AH28" s="284">
        <v>0</v>
      </c>
      <c r="AI28" s="284">
        <v>0</v>
      </c>
      <c r="AJ28" s="284">
        <v>4</v>
      </c>
      <c r="AK28" s="284">
        <v>2</v>
      </c>
      <c r="AL28" s="284">
        <v>0</v>
      </c>
      <c r="AM28" s="284">
        <v>0</v>
      </c>
      <c r="AN28" s="284">
        <v>0</v>
      </c>
      <c r="AO28" s="284">
        <v>4</v>
      </c>
      <c r="AP28" s="284">
        <v>0</v>
      </c>
      <c r="AQ28" s="284">
        <v>0</v>
      </c>
      <c r="AR28" s="284">
        <v>2</v>
      </c>
      <c r="AS28" s="284">
        <v>0</v>
      </c>
      <c r="AT28" s="284">
        <v>0</v>
      </c>
      <c r="AU28" s="284">
        <v>2</v>
      </c>
      <c r="AV28" s="285"/>
      <c r="AW28" s="286">
        <f>SUM(Y28:AU28)</f>
        <v>24</v>
      </c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313">
        <f>SUM(V28,AW28)</f>
        <v>24</v>
      </c>
    </row>
    <row r="29" spans="1:60" ht="25.5" customHeight="1" thickBot="1">
      <c r="A29" s="531"/>
      <c r="B29" s="464" t="s">
        <v>57</v>
      </c>
      <c r="C29" s="465"/>
      <c r="D29" s="465"/>
      <c r="E29" s="251">
        <f>SUM(E8,E16,E23,E25)</f>
        <v>36</v>
      </c>
      <c r="F29" s="294">
        <f aca="true" t="shared" si="10" ref="F29:BH29">SUM(F8,F16,F23,F25)</f>
        <v>36</v>
      </c>
      <c r="G29" s="294">
        <f t="shared" si="10"/>
        <v>36</v>
      </c>
      <c r="H29" s="294">
        <f t="shared" si="10"/>
        <v>36</v>
      </c>
      <c r="I29" s="294">
        <f t="shared" si="10"/>
        <v>36</v>
      </c>
      <c r="J29" s="294">
        <f t="shared" si="10"/>
        <v>36</v>
      </c>
      <c r="K29" s="294">
        <f t="shared" si="10"/>
        <v>36</v>
      </c>
      <c r="L29" s="294">
        <f t="shared" si="10"/>
        <v>36</v>
      </c>
      <c r="M29" s="294">
        <f t="shared" si="10"/>
        <v>36</v>
      </c>
      <c r="N29" s="294">
        <f t="shared" si="10"/>
        <v>36</v>
      </c>
      <c r="O29" s="294">
        <f t="shared" si="10"/>
        <v>36</v>
      </c>
      <c r="P29" s="294">
        <f t="shared" si="10"/>
        <v>36</v>
      </c>
      <c r="Q29" s="294">
        <f t="shared" si="10"/>
        <v>36</v>
      </c>
      <c r="R29" s="294">
        <f t="shared" si="10"/>
        <v>36</v>
      </c>
      <c r="S29" s="294">
        <f t="shared" si="10"/>
        <v>36</v>
      </c>
      <c r="T29" s="294">
        <f t="shared" si="10"/>
        <v>36</v>
      </c>
      <c r="U29" s="230"/>
      <c r="V29" s="295">
        <f t="shared" si="10"/>
        <v>576</v>
      </c>
      <c r="W29" s="296"/>
      <c r="X29" s="296"/>
      <c r="Y29" s="294">
        <f t="shared" si="10"/>
        <v>36</v>
      </c>
      <c r="Z29" s="294">
        <f t="shared" si="10"/>
        <v>36</v>
      </c>
      <c r="AA29" s="294">
        <f t="shared" si="10"/>
        <v>36</v>
      </c>
      <c r="AB29" s="294">
        <f t="shared" si="10"/>
        <v>36</v>
      </c>
      <c r="AC29" s="294">
        <f t="shared" si="10"/>
        <v>36</v>
      </c>
      <c r="AD29" s="294">
        <f t="shared" si="10"/>
        <v>36</v>
      </c>
      <c r="AE29" s="294">
        <f t="shared" si="10"/>
        <v>36</v>
      </c>
      <c r="AF29" s="294">
        <f t="shared" si="10"/>
        <v>36</v>
      </c>
      <c r="AG29" s="294">
        <f t="shared" si="10"/>
        <v>36</v>
      </c>
      <c r="AH29" s="294">
        <f t="shared" si="10"/>
        <v>36</v>
      </c>
      <c r="AI29" s="294">
        <f t="shared" si="10"/>
        <v>36</v>
      </c>
      <c r="AJ29" s="294">
        <f t="shared" si="10"/>
        <v>36</v>
      </c>
      <c r="AK29" s="294">
        <f t="shared" si="10"/>
        <v>36</v>
      </c>
      <c r="AL29" s="294">
        <f t="shared" si="10"/>
        <v>36</v>
      </c>
      <c r="AM29" s="294">
        <f t="shared" si="10"/>
        <v>36</v>
      </c>
      <c r="AN29" s="294">
        <f t="shared" si="10"/>
        <v>36</v>
      </c>
      <c r="AO29" s="294">
        <f t="shared" si="10"/>
        <v>36</v>
      </c>
      <c r="AP29" s="294">
        <f t="shared" si="10"/>
        <v>36</v>
      </c>
      <c r="AQ29" s="294">
        <f t="shared" si="10"/>
        <v>36</v>
      </c>
      <c r="AR29" s="294">
        <f t="shared" si="10"/>
        <v>36</v>
      </c>
      <c r="AS29" s="294">
        <f t="shared" si="10"/>
        <v>36</v>
      </c>
      <c r="AT29" s="294">
        <f t="shared" si="10"/>
        <v>36</v>
      </c>
      <c r="AU29" s="294">
        <f t="shared" si="10"/>
        <v>36</v>
      </c>
      <c r="AV29" s="230"/>
      <c r="AW29" s="295">
        <f t="shared" si="10"/>
        <v>828</v>
      </c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380">
        <f t="shared" si="10"/>
        <v>1404</v>
      </c>
    </row>
    <row r="30" ht="25.5" customHeight="1">
      <c r="A30" s="528"/>
    </row>
    <row r="31" spans="1:2" ht="19.5" customHeight="1">
      <c r="A31" s="528"/>
      <c r="B31" s="2"/>
    </row>
    <row r="32" ht="19.5" customHeight="1">
      <c r="A32" s="528"/>
    </row>
    <row r="33" ht="19.5" customHeight="1">
      <c r="A33" s="528"/>
    </row>
    <row r="34" ht="19.5" customHeight="1">
      <c r="A34" s="528"/>
    </row>
    <row r="35" ht="19.5" customHeight="1">
      <c r="A35" s="528"/>
    </row>
    <row r="36" ht="19.5" customHeight="1">
      <c r="A36" s="528"/>
    </row>
    <row r="37" ht="19.5" customHeight="1">
      <c r="A37" s="528"/>
    </row>
    <row r="38" ht="19.5" customHeight="1">
      <c r="A38" s="528"/>
    </row>
    <row r="39" ht="19.5" customHeight="1">
      <c r="A39" s="528"/>
    </row>
    <row r="40" ht="19.5" customHeight="1">
      <c r="A40" s="528"/>
    </row>
    <row r="41" ht="19.5" customHeight="1">
      <c r="A41" s="528"/>
    </row>
    <row r="42" ht="19.5" customHeight="1">
      <c r="A42" s="528"/>
    </row>
    <row r="43" ht="19.5" customHeight="1">
      <c r="A43" s="528"/>
    </row>
    <row r="44" ht="19.5" customHeight="1">
      <c r="A44" s="528"/>
    </row>
    <row r="45" ht="19.5" customHeight="1">
      <c r="A45" s="528"/>
    </row>
    <row r="46" ht="19.5" customHeight="1">
      <c r="A46" s="528"/>
    </row>
    <row r="47" ht="19.5" customHeight="1">
      <c r="A47" s="528"/>
    </row>
    <row r="48" ht="19.5" customHeight="1">
      <c r="A48" s="528"/>
    </row>
    <row r="49" ht="19.5" customHeight="1">
      <c r="A49" s="528"/>
    </row>
    <row r="50" ht="19.5" customHeight="1">
      <c r="A50" s="528"/>
    </row>
    <row r="51" ht="31.5" customHeight="1">
      <c r="A51" s="528"/>
    </row>
    <row r="52" ht="33.75" customHeight="1">
      <c r="A52" s="528"/>
    </row>
    <row r="53" ht="33.75" customHeight="1">
      <c r="A53" s="528"/>
    </row>
    <row r="54" ht="19.5" customHeight="1">
      <c r="A54" s="528"/>
    </row>
    <row r="55" ht="19.5" customHeight="1">
      <c r="A55" s="528"/>
    </row>
    <row r="56" ht="19.5" customHeight="1">
      <c r="A56" s="528"/>
    </row>
    <row r="57" ht="19.5" customHeight="1">
      <c r="A57" s="528"/>
    </row>
    <row r="58" ht="19.5" customHeight="1">
      <c r="A58" s="528"/>
    </row>
    <row r="59" ht="19.5" customHeight="1">
      <c r="A59" s="528"/>
    </row>
    <row r="60" ht="23.25" customHeight="1">
      <c r="A60" s="528"/>
    </row>
    <row r="61" ht="26.25" customHeight="1">
      <c r="A61" s="528"/>
    </row>
    <row r="62" ht="19.5" customHeight="1">
      <c r="A62" s="41"/>
    </row>
    <row r="63" ht="19.5" customHeight="1">
      <c r="A63" s="41"/>
    </row>
    <row r="64" ht="19.5" customHeight="1">
      <c r="A64" s="41"/>
    </row>
    <row r="65" ht="19.5" customHeight="1">
      <c r="A65" s="41"/>
    </row>
    <row r="66" ht="19.5" customHeight="1">
      <c r="A66" s="41"/>
    </row>
    <row r="67" ht="19.5" customHeight="1" thickBot="1">
      <c r="A67" s="41"/>
    </row>
    <row r="68" ht="27" customHeight="1" hidden="1">
      <c r="A68" s="41"/>
    </row>
    <row r="69" ht="27" customHeight="1" hidden="1">
      <c r="A69" s="41"/>
    </row>
    <row r="70" ht="19.5" customHeight="1" hidden="1">
      <c r="A70" s="41"/>
    </row>
    <row r="71" ht="19.5" customHeight="1" hidden="1" thickBot="1">
      <c r="A71" s="41"/>
    </row>
    <row r="72" ht="24.75" customHeight="1">
      <c r="A72" s="461"/>
    </row>
    <row r="73" ht="24.75" customHeight="1">
      <c r="A73" s="462"/>
    </row>
    <row r="74" ht="24.75" customHeight="1" thickBot="1">
      <c r="A74" s="463"/>
    </row>
    <row r="75" ht="12.75" hidden="1"/>
  </sheetData>
  <sheetProtection/>
  <mergeCells count="23">
    <mergeCell ref="I1:J1"/>
    <mergeCell ref="A3:A7"/>
    <mergeCell ref="B3:B7"/>
    <mergeCell ref="C3:C7"/>
    <mergeCell ref="D3:D7"/>
    <mergeCell ref="A8:A29"/>
    <mergeCell ref="AO3:AR3"/>
    <mergeCell ref="AY3:BB3"/>
    <mergeCell ref="BC3:BF3"/>
    <mergeCell ref="F3:H3"/>
    <mergeCell ref="J3:M3"/>
    <mergeCell ref="X3:AA3"/>
    <mergeCell ref="AG3:AI3"/>
    <mergeCell ref="AT3:AV3"/>
    <mergeCell ref="A72:A74"/>
    <mergeCell ref="B29:D29"/>
    <mergeCell ref="BH3:BH7"/>
    <mergeCell ref="E4:BG4"/>
    <mergeCell ref="E6:BG6"/>
    <mergeCell ref="N3:Q3"/>
    <mergeCell ref="S3:U3"/>
    <mergeCell ref="AC3:AE3"/>
    <mergeCell ref="AK3:AM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8"/>
  <sheetViews>
    <sheetView zoomScalePageLayoutView="0" workbookViewId="0" topLeftCell="D36">
      <selection activeCell="A1" sqref="A1:BG40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1" width="3.875" style="0" customWidth="1"/>
    <col min="22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1" t="s">
        <v>43</v>
      </c>
    </row>
    <row r="2" spans="2:4" ht="15.75" thickBot="1">
      <c r="B2" s="1" t="s">
        <v>64</v>
      </c>
      <c r="C2" s="2"/>
      <c r="D2" s="2" t="s">
        <v>172</v>
      </c>
    </row>
    <row r="3" spans="1:60" ht="64.5" customHeight="1">
      <c r="A3" s="475" t="s">
        <v>29</v>
      </c>
      <c r="B3" s="478" t="s">
        <v>0</v>
      </c>
      <c r="C3" s="481" t="s">
        <v>44</v>
      </c>
      <c r="D3" s="484" t="s">
        <v>45</v>
      </c>
      <c r="E3" s="20" t="s">
        <v>83</v>
      </c>
      <c r="F3" s="473" t="s">
        <v>30</v>
      </c>
      <c r="G3" s="473"/>
      <c r="H3" s="473"/>
      <c r="I3" s="16" t="s">
        <v>84</v>
      </c>
      <c r="J3" s="472" t="s">
        <v>31</v>
      </c>
      <c r="K3" s="472"/>
      <c r="L3" s="472"/>
      <c r="M3" s="472"/>
      <c r="N3" s="472" t="s">
        <v>32</v>
      </c>
      <c r="O3" s="472"/>
      <c r="P3" s="472"/>
      <c r="Q3" s="472"/>
      <c r="R3" s="3" t="s">
        <v>85</v>
      </c>
      <c r="S3" s="493" t="s">
        <v>33</v>
      </c>
      <c r="T3" s="494"/>
      <c r="U3" s="495"/>
      <c r="V3" s="386" t="s">
        <v>46</v>
      </c>
      <c r="W3" s="3" t="s">
        <v>86</v>
      </c>
      <c r="X3" s="472" t="s">
        <v>34</v>
      </c>
      <c r="Y3" s="472"/>
      <c r="Z3" s="472"/>
      <c r="AA3" s="472"/>
      <c r="AB3" s="3" t="s">
        <v>87</v>
      </c>
      <c r="AC3" s="472" t="s">
        <v>35</v>
      </c>
      <c r="AD3" s="472"/>
      <c r="AE3" s="472"/>
      <c r="AF3" s="3" t="s">
        <v>88</v>
      </c>
      <c r="AG3" s="472" t="s">
        <v>36</v>
      </c>
      <c r="AH3" s="472"/>
      <c r="AI3" s="472"/>
      <c r="AJ3" s="3" t="s">
        <v>47</v>
      </c>
      <c r="AK3" s="472" t="s">
        <v>37</v>
      </c>
      <c r="AL3" s="472"/>
      <c r="AM3" s="472"/>
      <c r="AN3" s="3" t="s">
        <v>48</v>
      </c>
      <c r="AO3" s="472" t="s">
        <v>38</v>
      </c>
      <c r="AP3" s="472"/>
      <c r="AQ3" s="472"/>
      <c r="AR3" s="472"/>
      <c r="AS3" s="3" t="s">
        <v>49</v>
      </c>
      <c r="AT3" s="472" t="s">
        <v>39</v>
      </c>
      <c r="AU3" s="472"/>
      <c r="AV3" s="472"/>
      <c r="AW3" s="386" t="s">
        <v>46</v>
      </c>
      <c r="AX3" s="3" t="s">
        <v>50</v>
      </c>
      <c r="AY3" s="472" t="s">
        <v>40</v>
      </c>
      <c r="AZ3" s="472"/>
      <c r="BA3" s="472"/>
      <c r="BB3" s="472"/>
      <c r="BC3" s="472" t="s">
        <v>41</v>
      </c>
      <c r="BD3" s="472"/>
      <c r="BE3" s="472"/>
      <c r="BF3" s="472"/>
      <c r="BG3" s="42" t="s">
        <v>51</v>
      </c>
      <c r="BH3" s="466" t="s">
        <v>52</v>
      </c>
    </row>
    <row r="4" spans="1:60" ht="12.75">
      <c r="A4" s="476"/>
      <c r="B4" s="479"/>
      <c r="C4" s="482"/>
      <c r="D4" s="485"/>
      <c r="E4" s="490" t="s">
        <v>53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1"/>
      <c r="BG4" s="492"/>
      <c r="BH4" s="467"/>
    </row>
    <row r="5" spans="1:60" ht="12.75">
      <c r="A5" s="476"/>
      <c r="B5" s="479"/>
      <c r="C5" s="482"/>
      <c r="D5" s="485"/>
      <c r="E5" s="22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23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3"/>
      <c r="AX5" s="17">
        <v>26</v>
      </c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18">
        <v>35</v>
      </c>
      <c r="BH5" s="467"/>
    </row>
    <row r="6" spans="1:60" ht="12.75">
      <c r="A6" s="476"/>
      <c r="B6" s="479"/>
      <c r="C6" s="482"/>
      <c r="D6" s="485"/>
      <c r="E6" s="490" t="s">
        <v>54</v>
      </c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2"/>
      <c r="BH6" s="467"/>
    </row>
    <row r="7" spans="1:60" ht="13.5" thickBot="1">
      <c r="A7" s="477"/>
      <c r="B7" s="480"/>
      <c r="C7" s="483"/>
      <c r="D7" s="486"/>
      <c r="E7" s="26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7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7"/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44">
        <v>53</v>
      </c>
      <c r="BH7" s="468"/>
    </row>
    <row r="8" spans="1:60" ht="12.75" customHeight="1" thickBot="1">
      <c r="A8" s="487" t="s">
        <v>65</v>
      </c>
      <c r="B8" s="327" t="s">
        <v>149</v>
      </c>
      <c r="C8" s="262" t="s">
        <v>150</v>
      </c>
      <c r="D8" s="263" t="s">
        <v>56</v>
      </c>
      <c r="E8" s="272">
        <f>E9</f>
        <v>2</v>
      </c>
      <c r="F8" s="272">
        <f aca="true" t="shared" si="0" ref="F8:Q8">F9</f>
        <v>4</v>
      </c>
      <c r="G8" s="272">
        <f t="shared" si="0"/>
        <v>2</v>
      </c>
      <c r="H8" s="272">
        <f t="shared" si="0"/>
        <v>4</v>
      </c>
      <c r="I8" s="272">
        <f t="shared" si="0"/>
        <v>2</v>
      </c>
      <c r="J8" s="272">
        <f t="shared" si="0"/>
        <v>2</v>
      </c>
      <c r="K8" s="272">
        <f t="shared" si="0"/>
        <v>4</v>
      </c>
      <c r="L8" s="272">
        <f t="shared" si="0"/>
        <v>2</v>
      </c>
      <c r="M8" s="272">
        <f t="shared" si="0"/>
        <v>4</v>
      </c>
      <c r="N8" s="272">
        <f t="shared" si="0"/>
        <v>2</v>
      </c>
      <c r="O8" s="272">
        <f t="shared" si="0"/>
        <v>2</v>
      </c>
      <c r="P8" s="272">
        <f t="shared" si="0"/>
        <v>4</v>
      </c>
      <c r="Q8" s="272">
        <f t="shared" si="0"/>
        <v>2</v>
      </c>
      <c r="R8" s="272"/>
      <c r="S8" s="272"/>
      <c r="T8" s="272"/>
      <c r="U8" s="272"/>
      <c r="V8" s="272">
        <f>SUM(E8:T8)</f>
        <v>36</v>
      </c>
      <c r="W8" s="272"/>
      <c r="X8" s="272"/>
      <c r="Y8" s="272">
        <f>Y9</f>
        <v>0</v>
      </c>
      <c r="Z8" s="272">
        <f aca="true" t="shared" si="1" ref="Z8:BH8">Z9</f>
        <v>0</v>
      </c>
      <c r="AA8" s="272">
        <f t="shared" si="1"/>
        <v>0</v>
      </c>
      <c r="AB8" s="272">
        <f t="shared" si="1"/>
        <v>0</v>
      </c>
      <c r="AC8" s="272">
        <f t="shared" si="1"/>
        <v>0</v>
      </c>
      <c r="AD8" s="272">
        <f t="shared" si="1"/>
        <v>0</v>
      </c>
      <c r="AE8" s="272">
        <f t="shared" si="1"/>
        <v>0</v>
      </c>
      <c r="AF8" s="272">
        <f t="shared" si="1"/>
        <v>0</v>
      </c>
      <c r="AG8" s="272">
        <f t="shared" si="1"/>
        <v>0</v>
      </c>
      <c r="AH8" s="272">
        <f t="shared" si="1"/>
        <v>0</v>
      </c>
      <c r="AI8" s="272">
        <f t="shared" si="1"/>
        <v>0</v>
      </c>
      <c r="AJ8" s="272">
        <f t="shared" si="1"/>
        <v>0</v>
      </c>
      <c r="AK8" s="272">
        <f t="shared" si="1"/>
        <v>0</v>
      </c>
      <c r="AL8" s="272">
        <f t="shared" si="1"/>
        <v>0</v>
      </c>
      <c r="AM8" s="272">
        <f t="shared" si="1"/>
        <v>0</v>
      </c>
      <c r="AN8" s="272">
        <f t="shared" si="1"/>
        <v>0</v>
      </c>
      <c r="AO8" s="272">
        <f t="shared" si="1"/>
        <v>0</v>
      </c>
      <c r="AP8" s="272">
        <f>AP9</f>
        <v>0</v>
      </c>
      <c r="AQ8" s="272">
        <f>AQ9</f>
        <v>0</v>
      </c>
      <c r="AR8" s="272"/>
      <c r="AS8" s="272"/>
      <c r="AT8" s="272"/>
      <c r="AU8" s="272"/>
      <c r="AV8" s="272"/>
      <c r="AW8" s="272">
        <f t="shared" si="1"/>
        <v>0</v>
      </c>
      <c r="AX8" s="272"/>
      <c r="AY8" s="272"/>
      <c r="AZ8" s="272"/>
      <c r="BA8" s="272"/>
      <c r="BB8" s="272"/>
      <c r="BC8" s="272"/>
      <c r="BD8" s="272"/>
      <c r="BE8" s="272"/>
      <c r="BF8" s="272"/>
      <c r="BG8" s="335"/>
      <c r="BH8" s="359">
        <f t="shared" si="1"/>
        <v>36</v>
      </c>
    </row>
    <row r="9" spans="1:61" ht="13.5" thickBot="1">
      <c r="A9" s="488"/>
      <c r="B9" s="328" t="s">
        <v>164</v>
      </c>
      <c r="C9" s="240" t="s">
        <v>97</v>
      </c>
      <c r="D9" s="250" t="s">
        <v>56</v>
      </c>
      <c r="E9" s="184">
        <v>2</v>
      </c>
      <c r="F9" s="184">
        <v>4</v>
      </c>
      <c r="G9" s="184">
        <v>2</v>
      </c>
      <c r="H9" s="184">
        <v>4</v>
      </c>
      <c r="I9" s="184">
        <v>2</v>
      </c>
      <c r="J9" s="184">
        <v>2</v>
      </c>
      <c r="K9" s="184">
        <v>4</v>
      </c>
      <c r="L9" s="184">
        <v>2</v>
      </c>
      <c r="M9" s="184">
        <v>4</v>
      </c>
      <c r="N9" s="184">
        <v>2</v>
      </c>
      <c r="O9" s="184">
        <v>2</v>
      </c>
      <c r="P9" s="184">
        <v>4</v>
      </c>
      <c r="Q9" s="184">
        <v>2</v>
      </c>
      <c r="R9" s="184"/>
      <c r="S9" s="184"/>
      <c r="T9" s="184"/>
      <c r="U9" s="184"/>
      <c r="V9" s="207">
        <f>SUM(E9:T9)</f>
        <v>36</v>
      </c>
      <c r="W9" s="305"/>
      <c r="X9" s="305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7"/>
      <c r="AS9" s="307"/>
      <c r="AT9" s="307"/>
      <c r="AU9" s="307"/>
      <c r="AV9" s="308"/>
      <c r="AW9" s="387">
        <f>SUM(Y9:AQ9)</f>
        <v>0</v>
      </c>
      <c r="AX9" s="309"/>
      <c r="AY9" s="309"/>
      <c r="AZ9" s="309"/>
      <c r="BA9" s="309"/>
      <c r="BB9" s="309"/>
      <c r="BC9" s="309"/>
      <c r="BD9" s="309"/>
      <c r="BE9" s="309"/>
      <c r="BF9" s="309"/>
      <c r="BG9" s="310"/>
      <c r="BH9" s="385">
        <f>SUM(V9,AW9)</f>
        <v>36</v>
      </c>
      <c r="BI9" s="2"/>
    </row>
    <row r="10" spans="1:61" ht="25.5" customHeight="1" thickBot="1">
      <c r="A10" s="488"/>
      <c r="B10" s="329"/>
      <c r="C10" s="262" t="s">
        <v>151</v>
      </c>
      <c r="D10" s="263" t="s">
        <v>56</v>
      </c>
      <c r="E10" s="272">
        <f>SUM(E11:E13)</f>
        <v>8</v>
      </c>
      <c r="F10" s="272">
        <f aca="true" t="shared" si="2" ref="F10:BH10">SUM(F11:F13)</f>
        <v>10</v>
      </c>
      <c r="G10" s="272">
        <f t="shared" si="2"/>
        <v>8</v>
      </c>
      <c r="H10" s="272">
        <f t="shared" si="2"/>
        <v>12</v>
      </c>
      <c r="I10" s="272">
        <f t="shared" si="2"/>
        <v>8</v>
      </c>
      <c r="J10" s="272">
        <f t="shared" si="2"/>
        <v>10</v>
      </c>
      <c r="K10" s="272">
        <f t="shared" si="2"/>
        <v>10</v>
      </c>
      <c r="L10" s="272">
        <f t="shared" si="2"/>
        <v>8</v>
      </c>
      <c r="M10" s="272">
        <f t="shared" si="2"/>
        <v>10</v>
      </c>
      <c r="N10" s="272">
        <f t="shared" si="2"/>
        <v>8</v>
      </c>
      <c r="O10" s="272">
        <f t="shared" si="2"/>
        <v>8</v>
      </c>
      <c r="P10" s="272">
        <f t="shared" si="2"/>
        <v>8</v>
      </c>
      <c r="Q10" s="272">
        <f t="shared" si="2"/>
        <v>8</v>
      </c>
      <c r="R10" s="272"/>
      <c r="S10" s="272"/>
      <c r="T10" s="272"/>
      <c r="U10" s="272"/>
      <c r="V10" s="272">
        <f t="shared" si="2"/>
        <v>116</v>
      </c>
      <c r="W10" s="272"/>
      <c r="X10" s="272"/>
      <c r="Y10" s="272">
        <f t="shared" si="2"/>
        <v>0</v>
      </c>
      <c r="Z10" s="272">
        <f t="shared" si="2"/>
        <v>0</v>
      </c>
      <c r="AA10" s="272">
        <f t="shared" si="2"/>
        <v>0</v>
      </c>
      <c r="AB10" s="272">
        <f t="shared" si="2"/>
        <v>0</v>
      </c>
      <c r="AC10" s="272">
        <f t="shared" si="2"/>
        <v>0</v>
      </c>
      <c r="AD10" s="272">
        <f t="shared" si="2"/>
        <v>0</v>
      </c>
      <c r="AE10" s="272">
        <f t="shared" si="2"/>
        <v>0</v>
      </c>
      <c r="AF10" s="272">
        <f t="shared" si="2"/>
        <v>0</v>
      </c>
      <c r="AG10" s="272">
        <f t="shared" si="2"/>
        <v>0</v>
      </c>
      <c r="AH10" s="272">
        <f t="shared" si="2"/>
        <v>0</v>
      </c>
      <c r="AI10" s="272">
        <f t="shared" si="2"/>
        <v>0</v>
      </c>
      <c r="AJ10" s="272">
        <f t="shared" si="2"/>
        <v>0</v>
      </c>
      <c r="AK10" s="272">
        <f t="shared" si="2"/>
        <v>0</v>
      </c>
      <c r="AL10" s="272">
        <f t="shared" si="2"/>
        <v>0</v>
      </c>
      <c r="AM10" s="272">
        <f t="shared" si="2"/>
        <v>0</v>
      </c>
      <c r="AN10" s="272">
        <f t="shared" si="2"/>
        <v>0</v>
      </c>
      <c r="AO10" s="272">
        <f t="shared" si="2"/>
        <v>0</v>
      </c>
      <c r="AP10" s="272">
        <f>SUM(AP11:AP13)</f>
        <v>0</v>
      </c>
      <c r="AQ10" s="272">
        <f>SUM(AQ11:AQ13)</f>
        <v>0</v>
      </c>
      <c r="AR10" s="272"/>
      <c r="AS10" s="272"/>
      <c r="AT10" s="272"/>
      <c r="AU10" s="272"/>
      <c r="AV10" s="272"/>
      <c r="AW10" s="272">
        <f t="shared" si="2"/>
        <v>0</v>
      </c>
      <c r="AX10" s="272"/>
      <c r="AY10" s="272"/>
      <c r="AZ10" s="272"/>
      <c r="BA10" s="272"/>
      <c r="BB10" s="272"/>
      <c r="BC10" s="272"/>
      <c r="BD10" s="272"/>
      <c r="BE10" s="272"/>
      <c r="BF10" s="272"/>
      <c r="BG10" s="335"/>
      <c r="BH10" s="359">
        <f t="shared" si="2"/>
        <v>116</v>
      </c>
      <c r="BI10" s="2"/>
    </row>
    <row r="11" spans="1:61" ht="12.75">
      <c r="A11" s="488"/>
      <c r="B11" s="330" t="s">
        <v>125</v>
      </c>
      <c r="C11" s="242" t="s">
        <v>124</v>
      </c>
      <c r="D11" s="144" t="s">
        <v>56</v>
      </c>
      <c r="E11" s="171">
        <v>4</v>
      </c>
      <c r="F11" s="171">
        <v>2</v>
      </c>
      <c r="G11" s="171">
        <v>4</v>
      </c>
      <c r="H11" s="171">
        <v>4</v>
      </c>
      <c r="I11" s="171">
        <v>2</v>
      </c>
      <c r="J11" s="171">
        <v>2</v>
      </c>
      <c r="K11" s="171">
        <v>4</v>
      </c>
      <c r="L11" s="171">
        <v>2</v>
      </c>
      <c r="M11" s="171">
        <v>4</v>
      </c>
      <c r="N11" s="171">
        <v>2</v>
      </c>
      <c r="O11" s="171">
        <v>4</v>
      </c>
      <c r="P11" s="171">
        <v>2</v>
      </c>
      <c r="Q11" s="171">
        <v>4</v>
      </c>
      <c r="R11" s="171"/>
      <c r="S11" s="171"/>
      <c r="T11" s="171"/>
      <c r="U11" s="171"/>
      <c r="V11" s="72">
        <f>SUM(E11:T11)</f>
        <v>40</v>
      </c>
      <c r="W11" s="170"/>
      <c r="X11" s="170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302"/>
      <c r="AS11" s="302"/>
      <c r="AT11" s="302"/>
      <c r="AU11" s="302"/>
      <c r="AV11" s="303"/>
      <c r="AW11" s="121">
        <f>SUM(Y11:AQ11)</f>
        <v>0</v>
      </c>
      <c r="AX11" s="304"/>
      <c r="AY11" s="304"/>
      <c r="AZ11" s="304"/>
      <c r="BA11" s="304"/>
      <c r="BB11" s="304"/>
      <c r="BC11" s="304"/>
      <c r="BD11" s="304"/>
      <c r="BE11" s="304"/>
      <c r="BF11" s="304"/>
      <c r="BG11" s="122"/>
      <c r="BH11" s="360">
        <f>SUM(V11,AW11)</f>
        <v>40</v>
      </c>
      <c r="BI11" s="2"/>
    </row>
    <row r="12" spans="1:61" ht="38.25">
      <c r="A12" s="488"/>
      <c r="B12" s="249" t="s">
        <v>126</v>
      </c>
      <c r="C12" s="62" t="s">
        <v>134</v>
      </c>
      <c r="D12" s="9" t="s">
        <v>56</v>
      </c>
      <c r="E12" s="46">
        <v>2</v>
      </c>
      <c r="F12" s="46">
        <v>4</v>
      </c>
      <c r="G12" s="46">
        <v>2</v>
      </c>
      <c r="H12" s="46">
        <v>4</v>
      </c>
      <c r="I12" s="46">
        <v>4</v>
      </c>
      <c r="J12" s="46">
        <v>4</v>
      </c>
      <c r="K12" s="46">
        <v>4</v>
      </c>
      <c r="L12" s="46">
        <v>4</v>
      </c>
      <c r="M12" s="46">
        <v>4</v>
      </c>
      <c r="N12" s="46">
        <v>2</v>
      </c>
      <c r="O12" s="46">
        <v>2</v>
      </c>
      <c r="P12" s="46">
        <v>2</v>
      </c>
      <c r="Q12" s="46">
        <v>2</v>
      </c>
      <c r="R12" s="46"/>
      <c r="S12" s="46"/>
      <c r="T12" s="46"/>
      <c r="U12" s="46"/>
      <c r="V12" s="49">
        <f>SUM(E12:T12)</f>
        <v>40</v>
      </c>
      <c r="W12" s="170"/>
      <c r="X12" s="170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302"/>
      <c r="AS12" s="302"/>
      <c r="AT12" s="302"/>
      <c r="AU12" s="302"/>
      <c r="AV12" s="303"/>
      <c r="AW12" s="121">
        <f>SUM(Y12:AQ12)</f>
        <v>0</v>
      </c>
      <c r="AX12" s="304"/>
      <c r="AY12" s="304"/>
      <c r="AZ12" s="304"/>
      <c r="BA12" s="304"/>
      <c r="BB12" s="304"/>
      <c r="BC12" s="304"/>
      <c r="BD12" s="304"/>
      <c r="BE12" s="304"/>
      <c r="BF12" s="304"/>
      <c r="BG12" s="122"/>
      <c r="BH12" s="360">
        <f>SUM(V12,AW12)</f>
        <v>40</v>
      </c>
      <c r="BI12" s="2"/>
    </row>
    <row r="13" spans="1:61" ht="13.5" thickBot="1">
      <c r="A13" s="488"/>
      <c r="B13" s="331" t="s">
        <v>165</v>
      </c>
      <c r="C13" s="238" t="s">
        <v>98</v>
      </c>
      <c r="D13" s="9" t="s">
        <v>56</v>
      </c>
      <c r="E13" s="184">
        <v>2</v>
      </c>
      <c r="F13" s="184">
        <v>4</v>
      </c>
      <c r="G13" s="184">
        <v>2</v>
      </c>
      <c r="H13" s="184">
        <v>4</v>
      </c>
      <c r="I13" s="184">
        <v>2</v>
      </c>
      <c r="J13" s="184">
        <v>4</v>
      </c>
      <c r="K13" s="184">
        <v>2</v>
      </c>
      <c r="L13" s="184">
        <v>2</v>
      </c>
      <c r="M13" s="184">
        <v>2</v>
      </c>
      <c r="N13" s="184">
        <v>4</v>
      </c>
      <c r="O13" s="184">
        <v>2</v>
      </c>
      <c r="P13" s="184">
        <v>4</v>
      </c>
      <c r="Q13" s="184">
        <v>2</v>
      </c>
      <c r="R13" s="184"/>
      <c r="S13" s="184"/>
      <c r="T13" s="184"/>
      <c r="U13" s="184"/>
      <c r="V13" s="207">
        <f>SUM(E13:T13)</f>
        <v>36</v>
      </c>
      <c r="W13" s="305"/>
      <c r="X13" s="305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7"/>
      <c r="AS13" s="307"/>
      <c r="AT13" s="307"/>
      <c r="AU13" s="307"/>
      <c r="AV13" s="308"/>
      <c r="AW13" s="387">
        <f>SUM(Y13:AQ13)</f>
        <v>0</v>
      </c>
      <c r="AX13" s="309"/>
      <c r="AY13" s="309"/>
      <c r="AZ13" s="309"/>
      <c r="BA13" s="309"/>
      <c r="BB13" s="309"/>
      <c r="BC13" s="309"/>
      <c r="BD13" s="309"/>
      <c r="BE13" s="309"/>
      <c r="BF13" s="309"/>
      <c r="BG13" s="310"/>
      <c r="BH13" s="361">
        <f>SUM(V13,AW13)</f>
        <v>36</v>
      </c>
      <c r="BI13" s="2"/>
    </row>
    <row r="14" spans="1:60" ht="22.5" customHeight="1" thickBot="1">
      <c r="A14" s="488"/>
      <c r="B14" s="327" t="s">
        <v>1</v>
      </c>
      <c r="C14" s="262" t="s">
        <v>55</v>
      </c>
      <c r="D14" s="263" t="s">
        <v>56</v>
      </c>
      <c r="E14" s="280">
        <f>SUM(E15:E17)</f>
        <v>6</v>
      </c>
      <c r="F14" s="230">
        <f aca="true" t="shared" si="3" ref="F14:BH14">SUM(F15:F17)</f>
        <v>4</v>
      </c>
      <c r="G14" s="230">
        <f t="shared" si="3"/>
        <v>6</v>
      </c>
      <c r="H14" s="230">
        <f t="shared" si="3"/>
        <v>6</v>
      </c>
      <c r="I14" s="230">
        <f t="shared" si="3"/>
        <v>6</v>
      </c>
      <c r="J14" s="230">
        <f t="shared" si="3"/>
        <v>4</v>
      </c>
      <c r="K14" s="230">
        <f t="shared" si="3"/>
        <v>6</v>
      </c>
      <c r="L14" s="230">
        <f t="shared" si="3"/>
        <v>4</v>
      </c>
      <c r="M14" s="230">
        <f t="shared" si="3"/>
        <v>6</v>
      </c>
      <c r="N14" s="230">
        <f t="shared" si="3"/>
        <v>4</v>
      </c>
      <c r="O14" s="230">
        <f t="shared" si="3"/>
        <v>6</v>
      </c>
      <c r="P14" s="230">
        <f t="shared" si="3"/>
        <v>4</v>
      </c>
      <c r="Q14" s="230">
        <f t="shared" si="3"/>
        <v>4</v>
      </c>
      <c r="R14" s="230"/>
      <c r="S14" s="230"/>
      <c r="T14" s="230"/>
      <c r="U14" s="230"/>
      <c r="V14" s="230">
        <f t="shared" si="3"/>
        <v>66</v>
      </c>
      <c r="W14" s="230"/>
      <c r="X14" s="230"/>
      <c r="Y14" s="230">
        <f t="shared" si="3"/>
        <v>6</v>
      </c>
      <c r="Z14" s="230">
        <f t="shared" si="3"/>
        <v>6</v>
      </c>
      <c r="AA14" s="230">
        <f t="shared" si="3"/>
        <v>6</v>
      </c>
      <c r="AB14" s="230">
        <f t="shared" si="3"/>
        <v>8</v>
      </c>
      <c r="AC14" s="230">
        <f t="shared" si="3"/>
        <v>6</v>
      </c>
      <c r="AD14" s="230">
        <f t="shared" si="3"/>
        <v>8</v>
      </c>
      <c r="AE14" s="230">
        <f t="shared" si="3"/>
        <v>6</v>
      </c>
      <c r="AF14" s="230">
        <f t="shared" si="3"/>
        <v>6</v>
      </c>
      <c r="AG14" s="230">
        <f t="shared" si="3"/>
        <v>6</v>
      </c>
      <c r="AH14" s="230">
        <f t="shared" si="3"/>
        <v>8</v>
      </c>
      <c r="AI14" s="230">
        <f t="shared" si="3"/>
        <v>6</v>
      </c>
      <c r="AJ14" s="230">
        <f t="shared" si="3"/>
        <v>8</v>
      </c>
      <c r="AK14" s="230">
        <f t="shared" si="3"/>
        <v>6</v>
      </c>
      <c r="AL14" s="230">
        <f t="shared" si="3"/>
        <v>6</v>
      </c>
      <c r="AM14" s="230">
        <f t="shared" si="3"/>
        <v>8</v>
      </c>
      <c r="AN14" s="230">
        <f t="shared" si="3"/>
        <v>6</v>
      </c>
      <c r="AO14" s="230">
        <f t="shared" si="3"/>
        <v>6</v>
      </c>
      <c r="AP14" s="230">
        <f t="shared" si="3"/>
        <v>4</v>
      </c>
      <c r="AQ14" s="230">
        <f t="shared" si="3"/>
        <v>4</v>
      </c>
      <c r="AR14" s="230"/>
      <c r="AS14" s="230"/>
      <c r="AT14" s="230"/>
      <c r="AU14" s="230"/>
      <c r="AV14" s="230"/>
      <c r="AW14" s="230">
        <f t="shared" si="3"/>
        <v>120</v>
      </c>
      <c r="AX14" s="230"/>
      <c r="AY14" s="230"/>
      <c r="AZ14" s="230"/>
      <c r="BA14" s="230"/>
      <c r="BB14" s="230"/>
      <c r="BC14" s="230"/>
      <c r="BD14" s="230"/>
      <c r="BE14" s="230"/>
      <c r="BF14" s="230"/>
      <c r="BG14" s="336"/>
      <c r="BH14" s="359">
        <f t="shared" si="3"/>
        <v>186</v>
      </c>
    </row>
    <row r="15" spans="1:60" ht="19.5" customHeight="1">
      <c r="A15" s="488"/>
      <c r="B15" s="247" t="s">
        <v>2</v>
      </c>
      <c r="C15" s="143" t="s">
        <v>3</v>
      </c>
      <c r="D15" s="144" t="s">
        <v>56</v>
      </c>
      <c r="E15" s="171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72">
        <f>SUM(E15:U15)</f>
        <v>0</v>
      </c>
      <c r="W15" s="168"/>
      <c r="X15" s="168"/>
      <c r="Y15" s="165">
        <v>2</v>
      </c>
      <c r="Z15" s="165">
        <v>2</v>
      </c>
      <c r="AA15" s="165">
        <v>2</v>
      </c>
      <c r="AB15" s="165">
        <v>4</v>
      </c>
      <c r="AC15" s="165">
        <v>2</v>
      </c>
      <c r="AD15" s="165">
        <v>4</v>
      </c>
      <c r="AE15" s="165">
        <v>2</v>
      </c>
      <c r="AF15" s="165">
        <v>2</v>
      </c>
      <c r="AG15" s="165">
        <v>2</v>
      </c>
      <c r="AH15" s="165">
        <v>4</v>
      </c>
      <c r="AI15" s="165">
        <v>2</v>
      </c>
      <c r="AJ15" s="165">
        <v>4</v>
      </c>
      <c r="AK15" s="165">
        <v>2</v>
      </c>
      <c r="AL15" s="165">
        <v>2</v>
      </c>
      <c r="AM15" s="165">
        <v>4</v>
      </c>
      <c r="AN15" s="165">
        <v>2</v>
      </c>
      <c r="AO15" s="165">
        <v>2</v>
      </c>
      <c r="AP15" s="165">
        <v>2</v>
      </c>
      <c r="AQ15" s="165">
        <v>2</v>
      </c>
      <c r="AR15" s="169"/>
      <c r="AS15" s="169"/>
      <c r="AT15" s="169"/>
      <c r="AU15" s="169"/>
      <c r="AV15" s="52"/>
      <c r="AW15" s="227">
        <f aca="true" t="shared" si="4" ref="AW15:AW29">SUM(Y15:AU15)</f>
        <v>48</v>
      </c>
      <c r="AX15" s="170"/>
      <c r="AY15" s="170"/>
      <c r="AZ15" s="170"/>
      <c r="BA15" s="170"/>
      <c r="BB15" s="170"/>
      <c r="BC15" s="170"/>
      <c r="BD15" s="170"/>
      <c r="BE15" s="170"/>
      <c r="BF15" s="170"/>
      <c r="BG15" s="173"/>
      <c r="BH15" s="362">
        <f>SUM(E15:T15,Y15:AU15)</f>
        <v>48</v>
      </c>
    </row>
    <row r="16" spans="1:60" ht="16.5" customHeight="1">
      <c r="A16" s="488"/>
      <c r="B16" s="248" t="s">
        <v>4</v>
      </c>
      <c r="C16" s="62" t="s">
        <v>166</v>
      </c>
      <c r="D16" s="9" t="s">
        <v>56</v>
      </c>
      <c r="E16" s="46">
        <v>4</v>
      </c>
      <c r="F16" s="47">
        <v>2</v>
      </c>
      <c r="G16" s="47">
        <v>4</v>
      </c>
      <c r="H16" s="47">
        <v>2</v>
      </c>
      <c r="I16" s="47">
        <v>2</v>
      </c>
      <c r="J16" s="47">
        <v>2</v>
      </c>
      <c r="K16" s="47">
        <v>4</v>
      </c>
      <c r="L16" s="47">
        <v>2</v>
      </c>
      <c r="M16" s="47">
        <v>2</v>
      </c>
      <c r="N16" s="47">
        <v>2</v>
      </c>
      <c r="O16" s="47">
        <v>4</v>
      </c>
      <c r="P16" s="47">
        <v>2</v>
      </c>
      <c r="Q16" s="47">
        <v>2</v>
      </c>
      <c r="R16" s="47"/>
      <c r="S16" s="47"/>
      <c r="T16" s="47"/>
      <c r="U16" s="47"/>
      <c r="V16" s="49">
        <f>SUM(E16:T16)</f>
        <v>34</v>
      </c>
      <c r="W16" s="51"/>
      <c r="X16" s="51"/>
      <c r="Y16" s="172">
        <v>2</v>
      </c>
      <c r="Z16" s="47">
        <v>2</v>
      </c>
      <c r="AA16" s="47">
        <v>2</v>
      </c>
      <c r="AB16" s="47">
        <v>2</v>
      </c>
      <c r="AC16" s="47">
        <v>2</v>
      </c>
      <c r="AD16" s="47">
        <v>2</v>
      </c>
      <c r="AE16" s="47">
        <v>2</v>
      </c>
      <c r="AF16" s="47">
        <v>2</v>
      </c>
      <c r="AG16" s="47">
        <v>2</v>
      </c>
      <c r="AH16" s="47">
        <v>2</v>
      </c>
      <c r="AI16" s="47">
        <v>2</v>
      </c>
      <c r="AJ16" s="47">
        <v>2</v>
      </c>
      <c r="AK16" s="47">
        <v>2</v>
      </c>
      <c r="AL16" s="47">
        <v>2</v>
      </c>
      <c r="AM16" s="47">
        <v>2</v>
      </c>
      <c r="AN16" s="47">
        <v>2</v>
      </c>
      <c r="AO16" s="47">
        <v>2</v>
      </c>
      <c r="AP16" s="47">
        <v>2</v>
      </c>
      <c r="AQ16" s="47">
        <v>0</v>
      </c>
      <c r="AR16" s="50"/>
      <c r="AS16" s="50"/>
      <c r="AT16" s="50"/>
      <c r="AU16" s="50"/>
      <c r="AV16" s="48"/>
      <c r="AW16" s="121">
        <f>SUM(Y16:AQ16)</f>
        <v>36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174"/>
      <c r="BH16" s="363">
        <f>SUM(V16,AW16)</f>
        <v>70</v>
      </c>
    </row>
    <row r="17" spans="1:60" ht="13.5" customHeight="1" thickBot="1">
      <c r="A17" s="488"/>
      <c r="B17" s="332" t="s">
        <v>6</v>
      </c>
      <c r="C17" s="113" t="s">
        <v>7</v>
      </c>
      <c r="D17" s="60" t="s">
        <v>56</v>
      </c>
      <c r="E17" s="184">
        <v>2</v>
      </c>
      <c r="F17" s="185">
        <v>2</v>
      </c>
      <c r="G17" s="185">
        <v>2</v>
      </c>
      <c r="H17" s="185">
        <v>4</v>
      </c>
      <c r="I17" s="185">
        <v>4</v>
      </c>
      <c r="J17" s="185">
        <v>2</v>
      </c>
      <c r="K17" s="185">
        <v>2</v>
      </c>
      <c r="L17" s="185">
        <v>2</v>
      </c>
      <c r="M17" s="185">
        <v>4</v>
      </c>
      <c r="N17" s="185">
        <v>2</v>
      </c>
      <c r="O17" s="185">
        <v>2</v>
      </c>
      <c r="P17" s="185">
        <v>2</v>
      </c>
      <c r="Q17" s="185">
        <v>2</v>
      </c>
      <c r="R17" s="185"/>
      <c r="S17" s="185"/>
      <c r="T17" s="185"/>
      <c r="U17" s="185"/>
      <c r="V17" s="207">
        <f>SUM(E17:T17)</f>
        <v>32</v>
      </c>
      <c r="W17" s="166"/>
      <c r="X17" s="166"/>
      <c r="Y17" s="312">
        <v>2</v>
      </c>
      <c r="Z17" s="185">
        <v>2</v>
      </c>
      <c r="AA17" s="185">
        <v>2</v>
      </c>
      <c r="AB17" s="185">
        <v>2</v>
      </c>
      <c r="AC17" s="185">
        <v>2</v>
      </c>
      <c r="AD17" s="185">
        <v>2</v>
      </c>
      <c r="AE17" s="185">
        <v>2</v>
      </c>
      <c r="AF17" s="185">
        <v>2</v>
      </c>
      <c r="AG17" s="185">
        <v>2</v>
      </c>
      <c r="AH17" s="185">
        <v>2</v>
      </c>
      <c r="AI17" s="185">
        <v>2</v>
      </c>
      <c r="AJ17" s="185">
        <v>2</v>
      </c>
      <c r="AK17" s="185">
        <v>2</v>
      </c>
      <c r="AL17" s="185">
        <v>2</v>
      </c>
      <c r="AM17" s="185">
        <v>2</v>
      </c>
      <c r="AN17" s="185">
        <v>2</v>
      </c>
      <c r="AO17" s="185">
        <v>2</v>
      </c>
      <c r="AP17" s="185">
        <v>0</v>
      </c>
      <c r="AQ17" s="185">
        <v>2</v>
      </c>
      <c r="AR17" s="187"/>
      <c r="AS17" s="187"/>
      <c r="AT17" s="187"/>
      <c r="AU17" s="187"/>
      <c r="AV17" s="54"/>
      <c r="AW17" s="313">
        <f>SUM(Y17:AU17)</f>
        <v>36</v>
      </c>
      <c r="AX17" s="167"/>
      <c r="AY17" s="167"/>
      <c r="AZ17" s="167"/>
      <c r="BA17" s="167"/>
      <c r="BB17" s="167"/>
      <c r="BC17" s="167"/>
      <c r="BD17" s="167"/>
      <c r="BE17" s="167"/>
      <c r="BF17" s="167"/>
      <c r="BG17" s="314"/>
      <c r="BH17" s="364">
        <f>SUM(E17:T17,Y17:AU17)</f>
        <v>68</v>
      </c>
    </row>
    <row r="18" spans="1:60" ht="26.25" customHeight="1" thickBot="1">
      <c r="A18" s="488"/>
      <c r="B18" s="327" t="s">
        <v>8</v>
      </c>
      <c r="C18" s="271" t="s">
        <v>9</v>
      </c>
      <c r="D18" s="263" t="s">
        <v>56</v>
      </c>
      <c r="E18" s="280">
        <f>SUM(E19:E20)</f>
        <v>0</v>
      </c>
      <c r="F18" s="230">
        <f aca="true" t="shared" si="5" ref="F18:BH18">SUM(F19:F20)</f>
        <v>0</v>
      </c>
      <c r="G18" s="230">
        <f t="shared" si="5"/>
        <v>0</v>
      </c>
      <c r="H18" s="230">
        <f t="shared" si="5"/>
        <v>0</v>
      </c>
      <c r="I18" s="230">
        <f t="shared" si="5"/>
        <v>0</v>
      </c>
      <c r="J18" s="230">
        <f t="shared" si="5"/>
        <v>0</v>
      </c>
      <c r="K18" s="230">
        <f t="shared" si="5"/>
        <v>0</v>
      </c>
      <c r="L18" s="230">
        <f t="shared" si="5"/>
        <v>0</v>
      </c>
      <c r="M18" s="230">
        <f t="shared" si="5"/>
        <v>0</v>
      </c>
      <c r="N18" s="230">
        <f t="shared" si="5"/>
        <v>0</v>
      </c>
      <c r="O18" s="230">
        <f t="shared" si="5"/>
        <v>0</v>
      </c>
      <c r="P18" s="230">
        <f t="shared" si="5"/>
        <v>0</v>
      </c>
      <c r="Q18" s="230">
        <f t="shared" si="5"/>
        <v>0</v>
      </c>
      <c r="R18" s="230"/>
      <c r="S18" s="230"/>
      <c r="T18" s="230"/>
      <c r="U18" s="230"/>
      <c r="V18" s="230">
        <f t="shared" si="5"/>
        <v>0</v>
      </c>
      <c r="W18" s="230"/>
      <c r="X18" s="230"/>
      <c r="Y18" s="230">
        <f t="shared" si="5"/>
        <v>6</v>
      </c>
      <c r="Z18" s="230">
        <f t="shared" si="5"/>
        <v>6</v>
      </c>
      <c r="AA18" s="230">
        <f t="shared" si="5"/>
        <v>6</v>
      </c>
      <c r="AB18" s="230">
        <f t="shared" si="5"/>
        <v>6</v>
      </c>
      <c r="AC18" s="230">
        <f t="shared" si="5"/>
        <v>6</v>
      </c>
      <c r="AD18" s="230">
        <f t="shared" si="5"/>
        <v>4</v>
      </c>
      <c r="AE18" s="230">
        <f t="shared" si="5"/>
        <v>8</v>
      </c>
      <c r="AF18" s="230">
        <f t="shared" si="5"/>
        <v>6</v>
      </c>
      <c r="AG18" s="230">
        <f t="shared" si="5"/>
        <v>6</v>
      </c>
      <c r="AH18" s="230">
        <f t="shared" si="5"/>
        <v>4</v>
      </c>
      <c r="AI18" s="230">
        <f t="shared" si="5"/>
        <v>6</v>
      </c>
      <c r="AJ18" s="230">
        <f t="shared" si="5"/>
        <v>4</v>
      </c>
      <c r="AK18" s="230">
        <f t="shared" si="5"/>
        <v>6</v>
      </c>
      <c r="AL18" s="230">
        <f t="shared" si="5"/>
        <v>6</v>
      </c>
      <c r="AM18" s="230">
        <f t="shared" si="5"/>
        <v>6</v>
      </c>
      <c r="AN18" s="230">
        <f t="shared" si="5"/>
        <v>6</v>
      </c>
      <c r="AO18" s="230">
        <f t="shared" si="5"/>
        <v>8</v>
      </c>
      <c r="AP18" s="230">
        <f t="shared" si="5"/>
        <v>6</v>
      </c>
      <c r="AQ18" s="230">
        <f t="shared" si="5"/>
        <v>6</v>
      </c>
      <c r="AR18" s="230"/>
      <c r="AS18" s="230"/>
      <c r="AT18" s="230"/>
      <c r="AU18" s="230"/>
      <c r="AV18" s="230"/>
      <c r="AW18" s="230">
        <f t="shared" si="5"/>
        <v>112</v>
      </c>
      <c r="AX18" s="230"/>
      <c r="AY18" s="230"/>
      <c r="AZ18" s="230"/>
      <c r="BA18" s="230"/>
      <c r="BB18" s="230"/>
      <c r="BC18" s="230"/>
      <c r="BD18" s="230"/>
      <c r="BE18" s="230"/>
      <c r="BF18" s="230"/>
      <c r="BG18" s="336"/>
      <c r="BH18" s="359">
        <f t="shared" si="5"/>
        <v>112</v>
      </c>
    </row>
    <row r="19" spans="1:60" ht="16.5" customHeight="1">
      <c r="A19" s="488"/>
      <c r="B19" s="247" t="s">
        <v>176</v>
      </c>
      <c r="C19" s="143" t="s">
        <v>10</v>
      </c>
      <c r="D19" s="144" t="s">
        <v>56</v>
      </c>
      <c r="E19" s="171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311"/>
      <c r="V19" s="72">
        <f>SUM(E19:T19)</f>
        <v>0</v>
      </c>
      <c r="W19" s="168"/>
      <c r="X19" s="168"/>
      <c r="Y19" s="165">
        <v>2</v>
      </c>
      <c r="Z19" s="165">
        <v>4</v>
      </c>
      <c r="AA19" s="165">
        <v>2</v>
      </c>
      <c r="AB19" s="165">
        <v>2</v>
      </c>
      <c r="AC19" s="165">
        <v>2</v>
      </c>
      <c r="AD19" s="165">
        <v>2</v>
      </c>
      <c r="AE19" s="165">
        <v>4</v>
      </c>
      <c r="AF19" s="165">
        <v>2</v>
      </c>
      <c r="AG19" s="165">
        <v>2</v>
      </c>
      <c r="AH19" s="165">
        <v>2</v>
      </c>
      <c r="AI19" s="165">
        <v>2</v>
      </c>
      <c r="AJ19" s="165">
        <v>2</v>
      </c>
      <c r="AK19" s="165">
        <v>2</v>
      </c>
      <c r="AL19" s="165">
        <v>4</v>
      </c>
      <c r="AM19" s="165">
        <v>2</v>
      </c>
      <c r="AN19" s="165">
        <v>4</v>
      </c>
      <c r="AO19" s="165">
        <v>4</v>
      </c>
      <c r="AP19" s="165">
        <v>2</v>
      </c>
      <c r="AQ19" s="165">
        <v>2</v>
      </c>
      <c r="AR19" s="169"/>
      <c r="AS19" s="169"/>
      <c r="AT19" s="169"/>
      <c r="AU19" s="169"/>
      <c r="AV19" s="52"/>
      <c r="AW19" s="227">
        <f t="shared" si="4"/>
        <v>48</v>
      </c>
      <c r="AX19" s="170"/>
      <c r="AY19" s="170"/>
      <c r="AZ19" s="170"/>
      <c r="BA19" s="170"/>
      <c r="BB19" s="170"/>
      <c r="BC19" s="170"/>
      <c r="BD19" s="170"/>
      <c r="BE19" s="170"/>
      <c r="BF19" s="170"/>
      <c r="BG19" s="173"/>
      <c r="BH19" s="362">
        <f>SUM(E19:T19,Y19:AU19)</f>
        <v>48</v>
      </c>
    </row>
    <row r="20" spans="1:60" ht="18" customHeight="1" thickBot="1">
      <c r="A20" s="488"/>
      <c r="B20" s="248" t="s">
        <v>167</v>
      </c>
      <c r="C20" s="62" t="s">
        <v>168</v>
      </c>
      <c r="D20" s="268" t="s">
        <v>56</v>
      </c>
      <c r="E20" s="315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7"/>
      <c r="V20" s="207">
        <f>SUM(E20:U20)</f>
        <v>0</v>
      </c>
      <c r="W20" s="166"/>
      <c r="X20" s="166"/>
      <c r="Y20" s="185">
        <v>4</v>
      </c>
      <c r="Z20" s="185">
        <v>2</v>
      </c>
      <c r="AA20" s="185">
        <v>4</v>
      </c>
      <c r="AB20" s="185">
        <v>4</v>
      </c>
      <c r="AC20" s="185">
        <v>4</v>
      </c>
      <c r="AD20" s="185">
        <v>2</v>
      </c>
      <c r="AE20" s="185">
        <v>4</v>
      </c>
      <c r="AF20" s="185">
        <v>4</v>
      </c>
      <c r="AG20" s="185">
        <v>4</v>
      </c>
      <c r="AH20" s="185">
        <v>2</v>
      </c>
      <c r="AI20" s="185">
        <v>4</v>
      </c>
      <c r="AJ20" s="185">
        <v>2</v>
      </c>
      <c r="AK20" s="185">
        <v>4</v>
      </c>
      <c r="AL20" s="185">
        <v>2</v>
      </c>
      <c r="AM20" s="185">
        <v>4</v>
      </c>
      <c r="AN20" s="185">
        <v>2</v>
      </c>
      <c r="AO20" s="185">
        <v>4</v>
      </c>
      <c r="AP20" s="185">
        <v>4</v>
      </c>
      <c r="AQ20" s="185">
        <v>4</v>
      </c>
      <c r="AR20" s="187"/>
      <c r="AS20" s="187"/>
      <c r="AT20" s="187"/>
      <c r="AU20" s="187"/>
      <c r="AV20" s="54"/>
      <c r="AW20" s="313">
        <f>SUM(Y20:AQ20)</f>
        <v>64</v>
      </c>
      <c r="AX20" s="167"/>
      <c r="AY20" s="167"/>
      <c r="AZ20" s="167"/>
      <c r="BA20" s="167"/>
      <c r="BB20" s="167"/>
      <c r="BC20" s="167"/>
      <c r="BD20" s="167"/>
      <c r="BE20" s="167"/>
      <c r="BF20" s="167"/>
      <c r="BG20" s="314"/>
      <c r="BH20" s="364">
        <f>SUM(E20:T20,Y20:AU20)</f>
        <v>64</v>
      </c>
    </row>
    <row r="21" spans="1:60" ht="23.25" customHeight="1" thickBot="1">
      <c r="A21" s="488"/>
      <c r="B21" s="327" t="s">
        <v>169</v>
      </c>
      <c r="C21" s="262" t="s">
        <v>132</v>
      </c>
      <c r="D21" s="263" t="s">
        <v>56</v>
      </c>
      <c r="E21" s="272">
        <f>SUM(E22:E29)</f>
        <v>14</v>
      </c>
      <c r="F21" s="272">
        <f aca="true" t="shared" si="6" ref="F21:BH21">SUM(F22:F29)</f>
        <v>12</v>
      </c>
      <c r="G21" s="272">
        <f t="shared" si="6"/>
        <v>14</v>
      </c>
      <c r="H21" s="272">
        <f t="shared" si="6"/>
        <v>10</v>
      </c>
      <c r="I21" s="272">
        <f t="shared" si="6"/>
        <v>14</v>
      </c>
      <c r="J21" s="272">
        <f t="shared" si="6"/>
        <v>12</v>
      </c>
      <c r="K21" s="272">
        <f t="shared" si="6"/>
        <v>10</v>
      </c>
      <c r="L21" s="272">
        <f t="shared" si="6"/>
        <v>12</v>
      </c>
      <c r="M21" s="272">
        <f t="shared" si="6"/>
        <v>10</v>
      </c>
      <c r="N21" s="272">
        <f t="shared" si="6"/>
        <v>14</v>
      </c>
      <c r="O21" s="272">
        <f t="shared" si="6"/>
        <v>14</v>
      </c>
      <c r="P21" s="272">
        <f t="shared" si="6"/>
        <v>12</v>
      </c>
      <c r="Q21" s="272">
        <f t="shared" si="6"/>
        <v>14</v>
      </c>
      <c r="R21" s="272"/>
      <c r="S21" s="272"/>
      <c r="T21" s="272"/>
      <c r="U21" s="272"/>
      <c r="V21" s="272">
        <f t="shared" si="6"/>
        <v>162</v>
      </c>
      <c r="W21" s="272"/>
      <c r="X21" s="272"/>
      <c r="Y21" s="272">
        <f t="shared" si="6"/>
        <v>20</v>
      </c>
      <c r="Z21" s="272">
        <f t="shared" si="6"/>
        <v>18</v>
      </c>
      <c r="AA21" s="272">
        <f t="shared" si="6"/>
        <v>20</v>
      </c>
      <c r="AB21" s="272">
        <f t="shared" si="6"/>
        <v>18</v>
      </c>
      <c r="AC21" s="272">
        <f t="shared" si="6"/>
        <v>18</v>
      </c>
      <c r="AD21" s="272">
        <f t="shared" si="6"/>
        <v>20</v>
      </c>
      <c r="AE21" s="272">
        <f t="shared" si="6"/>
        <v>20</v>
      </c>
      <c r="AF21" s="272">
        <f t="shared" si="6"/>
        <v>18</v>
      </c>
      <c r="AG21" s="272">
        <f t="shared" si="6"/>
        <v>22</v>
      </c>
      <c r="AH21" s="272">
        <f t="shared" si="6"/>
        <v>18</v>
      </c>
      <c r="AI21" s="272">
        <f t="shared" si="6"/>
        <v>20</v>
      </c>
      <c r="AJ21" s="272">
        <f t="shared" si="6"/>
        <v>18</v>
      </c>
      <c r="AK21" s="272">
        <f t="shared" si="6"/>
        <v>22</v>
      </c>
      <c r="AL21" s="272">
        <f t="shared" si="6"/>
        <v>18</v>
      </c>
      <c r="AM21" s="272">
        <f t="shared" si="6"/>
        <v>20</v>
      </c>
      <c r="AN21" s="272">
        <f t="shared" si="6"/>
        <v>20</v>
      </c>
      <c r="AO21" s="272">
        <f t="shared" si="6"/>
        <v>20</v>
      </c>
      <c r="AP21" s="272">
        <f t="shared" si="6"/>
        <v>22</v>
      </c>
      <c r="AQ21" s="272">
        <f t="shared" si="6"/>
        <v>24</v>
      </c>
      <c r="AR21" s="272"/>
      <c r="AS21" s="272"/>
      <c r="AT21" s="272"/>
      <c r="AU21" s="272"/>
      <c r="AV21" s="272"/>
      <c r="AW21" s="272">
        <f t="shared" si="6"/>
        <v>376</v>
      </c>
      <c r="AX21" s="272"/>
      <c r="AY21" s="272"/>
      <c r="AZ21" s="272"/>
      <c r="BA21" s="272"/>
      <c r="BB21" s="272"/>
      <c r="BC21" s="272"/>
      <c r="BD21" s="272"/>
      <c r="BE21" s="272"/>
      <c r="BF21" s="272"/>
      <c r="BG21" s="335"/>
      <c r="BH21" s="359">
        <f t="shared" si="6"/>
        <v>538</v>
      </c>
    </row>
    <row r="22" spans="1:60" ht="20.25" customHeight="1">
      <c r="A22" s="488"/>
      <c r="B22" s="247" t="s">
        <v>13</v>
      </c>
      <c r="C22" s="143" t="s">
        <v>133</v>
      </c>
      <c r="D22" s="144" t="s">
        <v>56</v>
      </c>
      <c r="E22" s="171">
        <v>4</v>
      </c>
      <c r="F22" s="171">
        <v>2</v>
      </c>
      <c r="G22" s="171">
        <v>4</v>
      </c>
      <c r="H22" s="171">
        <v>4</v>
      </c>
      <c r="I22" s="171">
        <v>4</v>
      </c>
      <c r="J22" s="171">
        <v>4</v>
      </c>
      <c r="K22" s="171">
        <v>4</v>
      </c>
      <c r="L22" s="171">
        <v>2</v>
      </c>
      <c r="M22" s="171">
        <v>4</v>
      </c>
      <c r="N22" s="171">
        <v>4</v>
      </c>
      <c r="O22" s="171">
        <v>4</v>
      </c>
      <c r="P22" s="171">
        <v>4</v>
      </c>
      <c r="Q22" s="171">
        <v>4</v>
      </c>
      <c r="R22" s="171"/>
      <c r="S22" s="171"/>
      <c r="T22" s="171"/>
      <c r="U22" s="182"/>
      <c r="V22" s="72">
        <f>SUM(E22:U22)</f>
        <v>48</v>
      </c>
      <c r="W22" s="318"/>
      <c r="X22" s="318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9"/>
      <c r="AS22" s="169"/>
      <c r="AT22" s="169"/>
      <c r="AU22" s="169"/>
      <c r="AV22" s="52"/>
      <c r="AW22" s="121">
        <f t="shared" si="4"/>
        <v>0</v>
      </c>
      <c r="AX22" s="318"/>
      <c r="AY22" s="318"/>
      <c r="AZ22" s="318"/>
      <c r="BA22" s="318"/>
      <c r="BB22" s="318"/>
      <c r="BC22" s="318"/>
      <c r="BD22" s="318"/>
      <c r="BE22" s="318"/>
      <c r="BF22" s="318"/>
      <c r="BG22" s="321"/>
      <c r="BH22" s="362">
        <f aca="true" t="shared" si="7" ref="BH22:BH28">SUM(E22:T22,Y22:AU22)</f>
        <v>48</v>
      </c>
    </row>
    <row r="23" spans="1:60" ht="18.75" customHeight="1">
      <c r="A23" s="488"/>
      <c r="B23" s="248" t="s">
        <v>104</v>
      </c>
      <c r="C23" s="62" t="s">
        <v>135</v>
      </c>
      <c r="D23" s="9" t="s">
        <v>56</v>
      </c>
      <c r="E23" s="46">
        <v>4</v>
      </c>
      <c r="F23" s="47">
        <v>4</v>
      </c>
      <c r="G23" s="47">
        <v>4</v>
      </c>
      <c r="H23" s="47">
        <v>2</v>
      </c>
      <c r="I23" s="47">
        <v>4</v>
      </c>
      <c r="J23" s="47">
        <v>4</v>
      </c>
      <c r="K23" s="47">
        <v>2</v>
      </c>
      <c r="L23" s="47">
        <v>4</v>
      </c>
      <c r="M23" s="47">
        <v>2</v>
      </c>
      <c r="N23" s="47">
        <v>4</v>
      </c>
      <c r="O23" s="47">
        <v>4</v>
      </c>
      <c r="P23" s="47">
        <v>4</v>
      </c>
      <c r="Q23" s="47">
        <v>4</v>
      </c>
      <c r="R23" s="47"/>
      <c r="S23" s="47"/>
      <c r="T23" s="47"/>
      <c r="U23" s="181"/>
      <c r="V23" s="49">
        <f>SUM(E23:U23)</f>
        <v>46</v>
      </c>
      <c r="W23" s="58"/>
      <c r="X23" s="58"/>
      <c r="Y23" s="47">
        <v>4</v>
      </c>
      <c r="Z23" s="47">
        <v>4</v>
      </c>
      <c r="AA23" s="47">
        <v>4</v>
      </c>
      <c r="AB23" s="47">
        <v>4</v>
      </c>
      <c r="AC23" s="47">
        <v>4</v>
      </c>
      <c r="AD23" s="47">
        <v>4</v>
      </c>
      <c r="AE23" s="47">
        <v>4</v>
      </c>
      <c r="AF23" s="47">
        <v>4</v>
      </c>
      <c r="AG23" s="47">
        <v>4</v>
      </c>
      <c r="AH23" s="47">
        <v>4</v>
      </c>
      <c r="AI23" s="47">
        <v>4</v>
      </c>
      <c r="AJ23" s="47">
        <v>4</v>
      </c>
      <c r="AK23" s="47">
        <v>4</v>
      </c>
      <c r="AL23" s="47">
        <v>4</v>
      </c>
      <c r="AM23" s="47">
        <v>4</v>
      </c>
      <c r="AN23" s="47">
        <v>4</v>
      </c>
      <c r="AO23" s="47">
        <v>2</v>
      </c>
      <c r="AP23" s="47">
        <v>4</v>
      </c>
      <c r="AQ23" s="47">
        <v>4</v>
      </c>
      <c r="AR23" s="50"/>
      <c r="AS23" s="50"/>
      <c r="AT23" s="50"/>
      <c r="AU23" s="50"/>
      <c r="AV23" s="48"/>
      <c r="AW23" s="121">
        <f t="shared" si="4"/>
        <v>74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180"/>
      <c r="BH23" s="365">
        <f t="shared" si="7"/>
        <v>120</v>
      </c>
    </row>
    <row r="24" spans="1:60" ht="25.5">
      <c r="A24" s="488"/>
      <c r="B24" s="248" t="s">
        <v>14</v>
      </c>
      <c r="C24" s="62" t="s">
        <v>136</v>
      </c>
      <c r="D24" s="9" t="s">
        <v>56</v>
      </c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81"/>
      <c r="V24" s="49">
        <f>SUM(E24:U24)</f>
        <v>0</v>
      </c>
      <c r="W24" s="58"/>
      <c r="X24" s="58"/>
      <c r="Y24" s="47">
        <v>2</v>
      </c>
      <c r="Z24" s="47">
        <v>2</v>
      </c>
      <c r="AA24" s="47">
        <v>2</v>
      </c>
      <c r="AB24" s="47">
        <v>2</v>
      </c>
      <c r="AC24" s="47">
        <v>2</v>
      </c>
      <c r="AD24" s="47">
        <v>2</v>
      </c>
      <c r="AE24" s="47">
        <v>2</v>
      </c>
      <c r="AF24" s="47">
        <v>2</v>
      </c>
      <c r="AG24" s="47">
        <v>2</v>
      </c>
      <c r="AH24" s="47">
        <v>2</v>
      </c>
      <c r="AI24" s="47">
        <v>2</v>
      </c>
      <c r="AJ24" s="47">
        <v>2</v>
      </c>
      <c r="AK24" s="47">
        <v>2</v>
      </c>
      <c r="AL24" s="47">
        <v>2</v>
      </c>
      <c r="AM24" s="47">
        <v>2</v>
      </c>
      <c r="AN24" s="47">
        <v>2</v>
      </c>
      <c r="AO24" s="47">
        <v>2</v>
      </c>
      <c r="AP24" s="47">
        <v>4</v>
      </c>
      <c r="AQ24" s="47">
        <v>4</v>
      </c>
      <c r="AR24" s="50"/>
      <c r="AS24" s="50"/>
      <c r="AT24" s="50"/>
      <c r="AU24" s="50"/>
      <c r="AV24" s="48"/>
      <c r="AW24" s="121">
        <f t="shared" si="4"/>
        <v>42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180"/>
      <c r="BH24" s="365">
        <f t="shared" si="7"/>
        <v>42</v>
      </c>
    </row>
    <row r="25" spans="1:60" ht="51">
      <c r="A25" s="488"/>
      <c r="B25" s="248" t="s">
        <v>15</v>
      </c>
      <c r="C25" s="62" t="s">
        <v>177</v>
      </c>
      <c r="D25" s="9" t="s">
        <v>56</v>
      </c>
      <c r="E25" s="46">
        <v>2</v>
      </c>
      <c r="F25" s="47">
        <v>2</v>
      </c>
      <c r="G25" s="47">
        <v>4</v>
      </c>
      <c r="H25" s="47">
        <v>2</v>
      </c>
      <c r="I25" s="47">
        <v>2</v>
      </c>
      <c r="J25" s="47">
        <v>2</v>
      </c>
      <c r="K25" s="47">
        <v>2</v>
      </c>
      <c r="L25" s="47">
        <v>2</v>
      </c>
      <c r="M25" s="47">
        <v>2</v>
      </c>
      <c r="N25" s="47">
        <v>4</v>
      </c>
      <c r="O25" s="47">
        <v>4</v>
      </c>
      <c r="P25" s="47">
        <v>2</v>
      </c>
      <c r="Q25" s="47">
        <v>4</v>
      </c>
      <c r="R25" s="47"/>
      <c r="S25" s="47"/>
      <c r="T25" s="47"/>
      <c r="U25" s="181"/>
      <c r="V25" s="49">
        <f>SUM(E25:U25)</f>
        <v>34</v>
      </c>
      <c r="W25" s="58"/>
      <c r="X25" s="58"/>
      <c r="Y25" s="165">
        <v>2</v>
      </c>
      <c r="Z25" s="165">
        <v>2</v>
      </c>
      <c r="AA25" s="165">
        <v>2</v>
      </c>
      <c r="AB25" s="165">
        <v>2</v>
      </c>
      <c r="AC25" s="165">
        <v>2</v>
      </c>
      <c r="AD25" s="165">
        <v>2</v>
      </c>
      <c r="AE25" s="165">
        <v>2</v>
      </c>
      <c r="AF25" s="165">
        <v>2</v>
      </c>
      <c r="AG25" s="165">
        <v>2</v>
      </c>
      <c r="AH25" s="165">
        <v>2</v>
      </c>
      <c r="AI25" s="165">
        <v>2</v>
      </c>
      <c r="AJ25" s="165">
        <v>2</v>
      </c>
      <c r="AK25" s="165">
        <v>2</v>
      </c>
      <c r="AL25" s="165">
        <v>2</v>
      </c>
      <c r="AM25" s="165">
        <v>2</v>
      </c>
      <c r="AN25" s="165">
        <v>2</v>
      </c>
      <c r="AO25" s="165">
        <v>2</v>
      </c>
      <c r="AP25" s="165">
        <v>2</v>
      </c>
      <c r="AQ25" s="165">
        <v>2</v>
      </c>
      <c r="AR25" s="50"/>
      <c r="AS25" s="50"/>
      <c r="AT25" s="50"/>
      <c r="AU25" s="50"/>
      <c r="AV25" s="48"/>
      <c r="AW25" s="121">
        <f t="shared" si="4"/>
        <v>38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180"/>
      <c r="BH25" s="365">
        <f t="shared" si="7"/>
        <v>72</v>
      </c>
    </row>
    <row r="26" spans="1:60" ht="42.75" customHeight="1">
      <c r="A26" s="488"/>
      <c r="B26" s="248" t="s">
        <v>171</v>
      </c>
      <c r="C26" s="62" t="s">
        <v>178</v>
      </c>
      <c r="D26" s="9" t="s">
        <v>56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81"/>
      <c r="V26" s="49">
        <f>SUM(E26:T26)</f>
        <v>0</v>
      </c>
      <c r="W26" s="58"/>
      <c r="X26" s="58"/>
      <c r="Y26" s="47">
        <v>2</v>
      </c>
      <c r="Z26" s="47">
        <v>2</v>
      </c>
      <c r="AA26" s="47">
        <v>4</v>
      </c>
      <c r="AB26" s="47">
        <v>2</v>
      </c>
      <c r="AC26" s="47">
        <v>2</v>
      </c>
      <c r="AD26" s="47">
        <v>2</v>
      </c>
      <c r="AE26" s="47">
        <v>4</v>
      </c>
      <c r="AF26" s="47">
        <v>2</v>
      </c>
      <c r="AG26" s="47">
        <v>4</v>
      </c>
      <c r="AH26" s="47">
        <v>2</v>
      </c>
      <c r="AI26" s="47">
        <v>2</v>
      </c>
      <c r="AJ26" s="47">
        <v>2</v>
      </c>
      <c r="AK26" s="47">
        <v>4</v>
      </c>
      <c r="AL26" s="47">
        <v>2</v>
      </c>
      <c r="AM26" s="47">
        <v>4</v>
      </c>
      <c r="AN26" s="183">
        <v>2</v>
      </c>
      <c r="AO26" s="47">
        <v>4</v>
      </c>
      <c r="AP26" s="47">
        <v>2</v>
      </c>
      <c r="AQ26" s="47">
        <v>4</v>
      </c>
      <c r="AR26" s="50"/>
      <c r="AS26" s="50"/>
      <c r="AT26" s="50"/>
      <c r="AU26" s="50"/>
      <c r="AV26" s="48"/>
      <c r="AW26" s="121">
        <f t="shared" si="4"/>
        <v>52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180"/>
      <c r="BH26" s="365">
        <f t="shared" si="7"/>
        <v>52</v>
      </c>
    </row>
    <row r="27" spans="1:60" ht="23.25" customHeight="1">
      <c r="A27" s="488"/>
      <c r="B27" s="248" t="s">
        <v>16</v>
      </c>
      <c r="C27" s="62" t="s">
        <v>179</v>
      </c>
      <c r="D27" s="9" t="s">
        <v>56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319"/>
      <c r="V27" s="207"/>
      <c r="W27" s="59"/>
      <c r="X27" s="59"/>
      <c r="Y27" s="47">
        <v>4</v>
      </c>
      <c r="Z27" s="47">
        <v>2</v>
      </c>
      <c r="AA27" s="47">
        <v>4</v>
      </c>
      <c r="AB27" s="47">
        <v>2</v>
      </c>
      <c r="AC27" s="47">
        <v>2</v>
      </c>
      <c r="AD27" s="47">
        <v>4</v>
      </c>
      <c r="AE27" s="47">
        <v>4</v>
      </c>
      <c r="AF27" s="47">
        <v>2</v>
      </c>
      <c r="AG27" s="47">
        <v>4</v>
      </c>
      <c r="AH27" s="47">
        <v>2</v>
      </c>
      <c r="AI27" s="47">
        <v>4</v>
      </c>
      <c r="AJ27" s="47">
        <v>2</v>
      </c>
      <c r="AK27" s="47">
        <v>4</v>
      </c>
      <c r="AL27" s="47">
        <v>2</v>
      </c>
      <c r="AM27" s="47">
        <v>4</v>
      </c>
      <c r="AN27" s="183">
        <v>4</v>
      </c>
      <c r="AO27" s="47">
        <v>4</v>
      </c>
      <c r="AP27" s="47">
        <v>4</v>
      </c>
      <c r="AQ27" s="47">
        <v>4</v>
      </c>
      <c r="AR27" s="50"/>
      <c r="AS27" s="50"/>
      <c r="AT27" s="50"/>
      <c r="AU27" s="50"/>
      <c r="AV27" s="48"/>
      <c r="AW27" s="121">
        <f>SUM(Y27:AU27)</f>
        <v>62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180"/>
      <c r="BH27" s="365">
        <f t="shared" si="7"/>
        <v>62</v>
      </c>
    </row>
    <row r="28" spans="1:60" ht="23.25" customHeight="1">
      <c r="A28" s="488"/>
      <c r="B28" s="248" t="s">
        <v>141</v>
      </c>
      <c r="C28" s="62" t="s">
        <v>137</v>
      </c>
      <c r="D28" s="9" t="s">
        <v>56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319"/>
      <c r="V28" s="207"/>
      <c r="W28" s="59"/>
      <c r="X28" s="59"/>
      <c r="Y28" s="185">
        <v>6</v>
      </c>
      <c r="Z28" s="185">
        <v>6</v>
      </c>
      <c r="AA28" s="185">
        <v>4</v>
      </c>
      <c r="AB28" s="185">
        <v>6</v>
      </c>
      <c r="AC28" s="185">
        <v>6</v>
      </c>
      <c r="AD28" s="185">
        <v>6</v>
      </c>
      <c r="AE28" s="185">
        <v>4</v>
      </c>
      <c r="AF28" s="185">
        <v>6</v>
      </c>
      <c r="AG28" s="185">
        <v>6</v>
      </c>
      <c r="AH28" s="185">
        <v>6</v>
      </c>
      <c r="AI28" s="185">
        <v>6</v>
      </c>
      <c r="AJ28" s="185">
        <v>6</v>
      </c>
      <c r="AK28" s="185">
        <v>6</v>
      </c>
      <c r="AL28" s="185">
        <v>6</v>
      </c>
      <c r="AM28" s="185">
        <v>4</v>
      </c>
      <c r="AN28" s="388">
        <v>6</v>
      </c>
      <c r="AO28" s="185">
        <v>6</v>
      </c>
      <c r="AP28" s="185">
        <v>6</v>
      </c>
      <c r="AQ28" s="185">
        <v>6</v>
      </c>
      <c r="AR28" s="187"/>
      <c r="AS28" s="187"/>
      <c r="AT28" s="187"/>
      <c r="AU28" s="187"/>
      <c r="AV28" s="54"/>
      <c r="AW28" s="128">
        <f>SUM(Y28:AU28)</f>
        <v>108</v>
      </c>
      <c r="AX28" s="59"/>
      <c r="AY28" s="59"/>
      <c r="AZ28" s="59"/>
      <c r="BA28" s="59"/>
      <c r="BB28" s="59"/>
      <c r="BC28" s="59"/>
      <c r="BD28" s="59"/>
      <c r="BE28" s="59"/>
      <c r="BF28" s="59"/>
      <c r="BG28" s="320"/>
      <c r="BH28" s="364">
        <f t="shared" si="7"/>
        <v>108</v>
      </c>
    </row>
    <row r="29" spans="1:60" ht="53.25" customHeight="1" thickBot="1">
      <c r="A29" s="488"/>
      <c r="B29" s="248" t="s">
        <v>141</v>
      </c>
      <c r="C29" s="62" t="s">
        <v>161</v>
      </c>
      <c r="D29" s="268" t="s">
        <v>56</v>
      </c>
      <c r="E29" s="184">
        <v>4</v>
      </c>
      <c r="F29" s="185">
        <v>4</v>
      </c>
      <c r="G29" s="185">
        <v>2</v>
      </c>
      <c r="H29" s="185">
        <v>2</v>
      </c>
      <c r="I29" s="185">
        <v>4</v>
      </c>
      <c r="J29" s="185">
        <v>2</v>
      </c>
      <c r="K29" s="185">
        <v>2</v>
      </c>
      <c r="L29" s="185">
        <v>4</v>
      </c>
      <c r="M29" s="185">
        <v>2</v>
      </c>
      <c r="N29" s="185">
        <v>2</v>
      </c>
      <c r="O29" s="185">
        <v>2</v>
      </c>
      <c r="P29" s="185">
        <v>2</v>
      </c>
      <c r="Q29" s="185">
        <v>2</v>
      </c>
      <c r="R29" s="185"/>
      <c r="S29" s="185"/>
      <c r="T29" s="185"/>
      <c r="U29" s="319"/>
      <c r="V29" s="207">
        <f>SUM(E29:U29)</f>
        <v>34</v>
      </c>
      <c r="W29" s="59"/>
      <c r="X29" s="59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7"/>
      <c r="AS29" s="187"/>
      <c r="AT29" s="187"/>
      <c r="AU29" s="187"/>
      <c r="AV29" s="54"/>
      <c r="AW29" s="387">
        <f t="shared" si="4"/>
        <v>0</v>
      </c>
      <c r="AX29" s="59"/>
      <c r="AY29" s="59"/>
      <c r="AZ29" s="59"/>
      <c r="BA29" s="59"/>
      <c r="BB29" s="59"/>
      <c r="BC29" s="59"/>
      <c r="BD29" s="59"/>
      <c r="BE29" s="59"/>
      <c r="BF29" s="59"/>
      <c r="BG29" s="320"/>
      <c r="BH29" s="366">
        <f>SUM(V29,AW29)</f>
        <v>34</v>
      </c>
    </row>
    <row r="30" spans="1:60" ht="26.25" thickBot="1">
      <c r="A30" s="488"/>
      <c r="B30" s="333" t="s">
        <v>162</v>
      </c>
      <c r="C30" s="323" t="s">
        <v>170</v>
      </c>
      <c r="D30" s="324" t="s">
        <v>56</v>
      </c>
      <c r="E30" s="296">
        <f aca="true" t="shared" si="8" ref="E30:Q30">SUM(E31,E32,E34,E36,E37)</f>
        <v>6</v>
      </c>
      <c r="F30" s="322">
        <f t="shared" si="8"/>
        <v>6</v>
      </c>
      <c r="G30" s="322">
        <f t="shared" si="8"/>
        <v>6</v>
      </c>
      <c r="H30" s="322">
        <f t="shared" si="8"/>
        <v>4</v>
      </c>
      <c r="I30" s="322">
        <f t="shared" si="8"/>
        <v>6</v>
      </c>
      <c r="J30" s="322">
        <f t="shared" si="8"/>
        <v>8</v>
      </c>
      <c r="K30" s="322">
        <f t="shared" si="8"/>
        <v>6</v>
      </c>
      <c r="L30" s="322">
        <f t="shared" si="8"/>
        <v>10</v>
      </c>
      <c r="M30" s="322">
        <f t="shared" si="8"/>
        <v>6</v>
      </c>
      <c r="N30" s="322">
        <f t="shared" si="8"/>
        <v>8</v>
      </c>
      <c r="O30" s="322">
        <f t="shared" si="8"/>
        <v>6</v>
      </c>
      <c r="P30" s="322">
        <f t="shared" si="8"/>
        <v>8</v>
      </c>
      <c r="Q30" s="322">
        <f t="shared" si="8"/>
        <v>8</v>
      </c>
      <c r="R30" s="322">
        <f>R37</f>
        <v>36</v>
      </c>
      <c r="S30" s="322">
        <f>S38</f>
        <v>36</v>
      </c>
      <c r="T30" s="322">
        <f>T38</f>
        <v>36</v>
      </c>
      <c r="U30" s="322"/>
      <c r="V30" s="322">
        <f>SUM(E30:U30)</f>
        <v>196</v>
      </c>
      <c r="W30" s="322">
        <f>W34</f>
        <v>36</v>
      </c>
      <c r="X30" s="322">
        <f>X35</f>
        <v>36</v>
      </c>
      <c r="Y30" s="322">
        <f>Y31+Y34+Y35+Y36+Y37+Y39</f>
        <v>4</v>
      </c>
      <c r="Z30" s="322">
        <f aca="true" t="shared" si="9" ref="Z30:AO30">Z31+Z34+Z35+Z36+Z37+Z39</f>
        <v>6</v>
      </c>
      <c r="AA30" s="322">
        <f t="shared" si="9"/>
        <v>4</v>
      </c>
      <c r="AB30" s="322">
        <f t="shared" si="9"/>
        <v>4</v>
      </c>
      <c r="AC30" s="322">
        <f t="shared" si="9"/>
        <v>6</v>
      </c>
      <c r="AD30" s="322">
        <f t="shared" si="9"/>
        <v>4</v>
      </c>
      <c r="AE30" s="322">
        <f t="shared" si="9"/>
        <v>2</v>
      </c>
      <c r="AF30" s="322">
        <f t="shared" si="9"/>
        <v>6</v>
      </c>
      <c r="AG30" s="322">
        <f t="shared" si="9"/>
        <v>2</v>
      </c>
      <c r="AH30" s="322">
        <f t="shared" si="9"/>
        <v>6</v>
      </c>
      <c r="AI30" s="322">
        <f t="shared" si="9"/>
        <v>4</v>
      </c>
      <c r="AJ30" s="322">
        <f t="shared" si="9"/>
        <v>6</v>
      </c>
      <c r="AK30" s="322">
        <f t="shared" si="9"/>
        <v>2</v>
      </c>
      <c r="AL30" s="322">
        <f t="shared" si="9"/>
        <v>6</v>
      </c>
      <c r="AM30" s="322">
        <f t="shared" si="9"/>
        <v>2</v>
      </c>
      <c r="AN30" s="322">
        <f t="shared" si="9"/>
        <v>4</v>
      </c>
      <c r="AO30" s="322">
        <f t="shared" si="9"/>
        <v>2</v>
      </c>
      <c r="AP30" s="322">
        <f>SUM(AP31:AP39)</f>
        <v>4</v>
      </c>
      <c r="AQ30" s="322">
        <f>SUM(AQ31:AQ39)</f>
        <v>2</v>
      </c>
      <c r="AR30" s="322">
        <f>SUM(AR31:AR39)</f>
        <v>36</v>
      </c>
      <c r="AS30" s="322">
        <f>SUM(AS31:AS39)</f>
        <v>36</v>
      </c>
      <c r="AT30" s="322"/>
      <c r="AU30" s="322"/>
      <c r="AV30" s="322"/>
      <c r="AW30" s="322">
        <f>SUM(W30:AS30)</f>
        <v>220</v>
      </c>
      <c r="AX30" s="296"/>
      <c r="AY30" s="296"/>
      <c r="AZ30" s="296"/>
      <c r="BA30" s="296"/>
      <c r="BB30" s="296"/>
      <c r="BC30" s="296"/>
      <c r="BD30" s="296"/>
      <c r="BE30" s="296"/>
      <c r="BF30" s="296"/>
      <c r="BG30" s="326"/>
      <c r="BH30" s="367">
        <f>SUM(V30,AW30)</f>
        <v>416</v>
      </c>
    </row>
    <row r="31" spans="1:60" ht="93" customHeight="1">
      <c r="A31" s="488"/>
      <c r="B31" s="392" t="s">
        <v>20</v>
      </c>
      <c r="C31" s="389" t="s">
        <v>180</v>
      </c>
      <c r="D31" s="164" t="s">
        <v>56</v>
      </c>
      <c r="E31" s="171">
        <v>4</v>
      </c>
      <c r="F31" s="171">
        <v>4</v>
      </c>
      <c r="G31" s="171">
        <v>4</v>
      </c>
      <c r="H31" s="171">
        <v>2</v>
      </c>
      <c r="I31" s="171">
        <v>4</v>
      </c>
      <c r="J31" s="171">
        <v>6</v>
      </c>
      <c r="K31" s="171">
        <v>4</v>
      </c>
      <c r="L31" s="171">
        <v>6</v>
      </c>
      <c r="M31" s="171">
        <v>4</v>
      </c>
      <c r="N31" s="171">
        <v>4</v>
      </c>
      <c r="O31" s="171">
        <v>4</v>
      </c>
      <c r="P31" s="171">
        <v>4</v>
      </c>
      <c r="Q31" s="171">
        <v>6</v>
      </c>
      <c r="R31" s="171"/>
      <c r="S31" s="171"/>
      <c r="T31" s="171"/>
      <c r="U31" s="182"/>
      <c r="V31" s="72">
        <f>SUM(E31:U31)</f>
        <v>56</v>
      </c>
      <c r="W31" s="318"/>
      <c r="X31" s="318"/>
      <c r="Y31" s="165">
        <v>2</v>
      </c>
      <c r="Z31" s="165">
        <v>4</v>
      </c>
      <c r="AA31" s="165">
        <v>2</v>
      </c>
      <c r="AB31" s="165">
        <v>2</v>
      </c>
      <c r="AC31" s="165">
        <v>4</v>
      </c>
      <c r="AD31" s="165">
        <v>2</v>
      </c>
      <c r="AE31" s="165">
        <v>2</v>
      </c>
      <c r="AF31" s="165">
        <v>2</v>
      </c>
      <c r="AG31" s="165">
        <v>2</v>
      </c>
      <c r="AH31" s="165">
        <v>2</v>
      </c>
      <c r="AI31" s="165">
        <v>2</v>
      </c>
      <c r="AJ31" s="165">
        <v>4</v>
      </c>
      <c r="AK31" s="165">
        <v>2</v>
      </c>
      <c r="AL31" s="165">
        <v>2</v>
      </c>
      <c r="AM31" s="165">
        <v>2</v>
      </c>
      <c r="AN31" s="165">
        <v>2</v>
      </c>
      <c r="AO31" s="165">
        <v>2</v>
      </c>
      <c r="AP31" s="165">
        <v>2</v>
      </c>
      <c r="AQ31" s="165">
        <v>2</v>
      </c>
      <c r="AR31" s="169"/>
      <c r="AS31" s="169"/>
      <c r="AT31" s="169"/>
      <c r="AU31" s="169"/>
      <c r="AV31" s="52"/>
      <c r="AW31" s="121">
        <f>SUM(Y31:AQ31)</f>
        <v>44</v>
      </c>
      <c r="AX31" s="318"/>
      <c r="AY31" s="318"/>
      <c r="AZ31" s="318"/>
      <c r="BA31" s="318"/>
      <c r="BB31" s="318"/>
      <c r="BC31" s="318"/>
      <c r="BD31" s="318"/>
      <c r="BE31" s="318"/>
      <c r="BF31" s="318"/>
      <c r="BG31" s="321"/>
      <c r="BH31" s="390">
        <f>SUM(V31,AW31)</f>
        <v>100</v>
      </c>
    </row>
    <row r="32" spans="1:60" ht="25.5" customHeight="1" hidden="1">
      <c r="A32" s="488"/>
      <c r="B32" s="377" t="s">
        <v>24</v>
      </c>
      <c r="C32" s="243" t="s">
        <v>140</v>
      </c>
      <c r="D32" s="9" t="s">
        <v>56</v>
      </c>
      <c r="E32" s="175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36"/>
      <c r="T32" s="36"/>
      <c r="U32" s="181"/>
      <c r="V32" s="176">
        <f>SUM(E32:R32)</f>
        <v>0</v>
      </c>
      <c r="W32" s="58"/>
      <c r="X32" s="58"/>
      <c r="Y32" s="120">
        <v>2</v>
      </c>
      <c r="Z32" s="120">
        <v>2</v>
      </c>
      <c r="AA32" s="120">
        <v>2</v>
      </c>
      <c r="AB32" s="120">
        <v>2</v>
      </c>
      <c r="AC32" s="120">
        <v>2</v>
      </c>
      <c r="AD32" s="120">
        <v>2</v>
      </c>
      <c r="AE32" s="120">
        <v>2</v>
      </c>
      <c r="AF32" s="120">
        <v>2</v>
      </c>
      <c r="AG32" s="120">
        <v>2</v>
      </c>
      <c r="AH32" s="120">
        <v>0</v>
      </c>
      <c r="AI32" s="120">
        <v>2</v>
      </c>
      <c r="AJ32" s="120">
        <v>2</v>
      </c>
      <c r="AK32" s="120">
        <v>2</v>
      </c>
      <c r="AL32" s="120">
        <v>2</v>
      </c>
      <c r="AM32" s="120">
        <v>2</v>
      </c>
      <c r="AN32" s="120">
        <v>0</v>
      </c>
      <c r="AO32" s="120">
        <v>2</v>
      </c>
      <c r="AP32" s="120"/>
      <c r="AQ32" s="120"/>
      <c r="AR32" s="50"/>
      <c r="AS32" s="50"/>
      <c r="AT32" s="50"/>
      <c r="AU32" s="50"/>
      <c r="AV32" s="48"/>
      <c r="AW32" s="123">
        <f>SUM(Y32:AQ32)</f>
        <v>30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180"/>
      <c r="BH32" s="363">
        <f>SUM(V32,AW32)</f>
        <v>30</v>
      </c>
    </row>
    <row r="33" spans="1:60" ht="51" customHeight="1" hidden="1">
      <c r="A33" s="488"/>
      <c r="B33" s="393" t="s">
        <v>22</v>
      </c>
      <c r="C33" s="241" t="s">
        <v>101</v>
      </c>
      <c r="D33" s="179" t="s">
        <v>56</v>
      </c>
      <c r="E33" s="178" t="e">
        <f>SUM(E34,#REF!,#REF!,#REF!,E36)</f>
        <v>#REF!</v>
      </c>
      <c r="F33" s="106" t="e">
        <f>SUM(F34,#REF!,#REF!,#REF!,F36)</f>
        <v>#REF!</v>
      </c>
      <c r="G33" s="106" t="e">
        <f>SUM(G34,#REF!,#REF!,#REF!,G36)</f>
        <v>#REF!</v>
      </c>
      <c r="H33" s="106" t="e">
        <f>SUM(H34,#REF!,#REF!,#REF!,H36)</f>
        <v>#REF!</v>
      </c>
      <c r="I33" s="106" t="e">
        <f>SUM(I34,#REF!,#REF!,#REF!,I36)</f>
        <v>#REF!</v>
      </c>
      <c r="J33" s="106" t="e">
        <f>SUM(J34,#REF!,#REF!,#REF!,J36)</f>
        <v>#REF!</v>
      </c>
      <c r="K33" s="106" t="e">
        <f>SUM(K34,#REF!,#REF!,#REF!,K36)</f>
        <v>#REF!</v>
      </c>
      <c r="L33" s="106" t="e">
        <f>SUM(L34,#REF!,#REF!,#REF!,L36)</f>
        <v>#REF!</v>
      </c>
      <c r="M33" s="106" t="e">
        <f>SUM(M34,#REF!,#REF!,#REF!,M36)</f>
        <v>#REF!</v>
      </c>
      <c r="N33" s="106" t="e">
        <f>SUM(N34,#REF!,#REF!,#REF!,N36)</f>
        <v>#REF!</v>
      </c>
      <c r="O33" s="106" t="e">
        <f>SUM(O34,#REF!,#REF!,#REF!,O36)</f>
        <v>#REF!</v>
      </c>
      <c r="P33" s="106" t="e">
        <f>SUM(P34,#REF!,#REF!,#REF!,P36)</f>
        <v>#REF!</v>
      </c>
      <c r="Q33" s="106" t="e">
        <f>SUM(Q34,#REF!,#REF!,#REF!,Q36)</f>
        <v>#REF!</v>
      </c>
      <c r="R33" s="106"/>
      <c r="S33" s="106"/>
      <c r="T33" s="106"/>
      <c r="U33" s="181"/>
      <c r="V33" s="49" t="e">
        <f>SUM(V34,#REF!)</f>
        <v>#REF!</v>
      </c>
      <c r="W33" s="58"/>
      <c r="X33" s="58"/>
      <c r="Y33" s="106" t="e">
        <f>SUM(Y34,#REF!,#REF!,#REF!,Y36)</f>
        <v>#REF!</v>
      </c>
      <c r="Z33" s="106" t="e">
        <f>SUM(Z34,#REF!,#REF!,#REF!,Z36)</f>
        <v>#REF!</v>
      </c>
      <c r="AA33" s="106" t="e">
        <f>SUM(AA34,#REF!,#REF!,#REF!,AA36)</f>
        <v>#REF!</v>
      </c>
      <c r="AB33" s="106" t="e">
        <f>SUM(AB34,#REF!,#REF!,#REF!,AB36)</f>
        <v>#REF!</v>
      </c>
      <c r="AC33" s="106" t="e">
        <f>SUM(AC34,#REF!,#REF!,#REF!,AC36)</f>
        <v>#REF!</v>
      </c>
      <c r="AD33" s="106" t="e">
        <f>SUM(AD34,#REF!,#REF!,#REF!,AD36)</f>
        <v>#REF!</v>
      </c>
      <c r="AE33" s="106" t="e">
        <f>SUM(AE34,#REF!,#REF!,#REF!,AE36)</f>
        <v>#REF!</v>
      </c>
      <c r="AF33" s="106" t="e">
        <f>SUM(AF34,#REF!,#REF!,#REF!,AF36)</f>
        <v>#REF!</v>
      </c>
      <c r="AG33" s="106" t="e">
        <f>SUM(AG34,#REF!,#REF!,#REF!,AG36)</f>
        <v>#REF!</v>
      </c>
      <c r="AH33" s="106" t="e">
        <f>SUM(AH34,#REF!,#REF!,#REF!,AH36)</f>
        <v>#REF!</v>
      </c>
      <c r="AI33" s="106" t="e">
        <f>SUM(AI34,#REF!,#REF!,#REF!,AI36)</f>
        <v>#REF!</v>
      </c>
      <c r="AJ33" s="106" t="e">
        <f>SUM(AJ34,#REF!,#REF!,#REF!,AJ36)</f>
        <v>#REF!</v>
      </c>
      <c r="AK33" s="106" t="e">
        <f>SUM(AK34,#REF!,#REF!,#REF!,AK36)</f>
        <v>#REF!</v>
      </c>
      <c r="AL33" s="106" t="e">
        <f>SUM(AL34,#REF!,#REF!,#REF!,AL36)</f>
        <v>#REF!</v>
      </c>
      <c r="AM33" s="106" t="e">
        <f>SUM(AM34,#REF!,#REF!,#REF!,AM36)</f>
        <v>#REF!</v>
      </c>
      <c r="AN33" s="106" t="e">
        <f>SUM(AN34,#REF!,#REF!,#REF!,AN36)</f>
        <v>#REF!</v>
      </c>
      <c r="AO33" s="106" t="e">
        <f>SUM(AO34,#REF!,#REF!,#REF!,AO36)</f>
        <v>#REF!</v>
      </c>
      <c r="AP33" s="106"/>
      <c r="AQ33" s="106"/>
      <c r="AR33" s="177"/>
      <c r="AS33" s="177"/>
      <c r="AT33" s="177"/>
      <c r="AU33" s="177"/>
      <c r="AV33" s="48"/>
      <c r="AW33" s="130" t="e">
        <f>SUM(AW34,#REF!,#REF!,#REF!,AW36)</f>
        <v>#REF!</v>
      </c>
      <c r="AX33" s="58"/>
      <c r="AY33" s="58"/>
      <c r="AZ33" s="58"/>
      <c r="BA33" s="58"/>
      <c r="BB33" s="58"/>
      <c r="BC33" s="58"/>
      <c r="BD33" s="58"/>
      <c r="BE33" s="58"/>
      <c r="BF33" s="58"/>
      <c r="BG33" s="180"/>
      <c r="BH33" s="365" t="e">
        <f>SUM(E33:T33,Y33:AU33)</f>
        <v>#REF!</v>
      </c>
    </row>
    <row r="34" spans="1:60" ht="126.75" customHeight="1">
      <c r="A34" s="488"/>
      <c r="B34" s="394" t="s">
        <v>181</v>
      </c>
      <c r="C34" s="213" t="s">
        <v>182</v>
      </c>
      <c r="D34" s="9" t="s">
        <v>56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181"/>
      <c r="V34" s="49">
        <f>SUM(E34:T34)</f>
        <v>0</v>
      </c>
      <c r="W34" s="358">
        <v>36</v>
      </c>
      <c r="X34" s="58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50"/>
      <c r="AS34" s="50"/>
      <c r="AT34" s="50"/>
      <c r="AU34" s="50"/>
      <c r="AV34" s="48"/>
      <c r="AW34" s="128">
        <f>SUM(W34:AQ34)</f>
        <v>36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180"/>
      <c r="BH34" s="363">
        <f>SUM(V34,AW34)</f>
        <v>36</v>
      </c>
    </row>
    <row r="35" spans="1:60" ht="105" customHeight="1">
      <c r="A35" s="488"/>
      <c r="B35" s="61" t="s">
        <v>183</v>
      </c>
      <c r="C35" s="19" t="s">
        <v>184</v>
      </c>
      <c r="D35" s="9" t="s">
        <v>56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319"/>
      <c r="V35" s="49">
        <f>SUM(E35:U35)</f>
        <v>0</v>
      </c>
      <c r="W35" s="357"/>
      <c r="X35" s="357">
        <v>36</v>
      </c>
      <c r="Y35" s="172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187"/>
      <c r="AS35" s="187"/>
      <c r="AT35" s="187"/>
      <c r="AU35" s="187"/>
      <c r="AV35" s="54"/>
      <c r="AW35" s="121">
        <f>SUM(W35:AQ35)</f>
        <v>36</v>
      </c>
      <c r="AX35" s="59"/>
      <c r="AY35" s="59"/>
      <c r="AZ35" s="59"/>
      <c r="BA35" s="59"/>
      <c r="BB35" s="59"/>
      <c r="BC35" s="59"/>
      <c r="BD35" s="59"/>
      <c r="BE35" s="59"/>
      <c r="BF35" s="59"/>
      <c r="BG35" s="320"/>
      <c r="BH35" s="363">
        <f>SUM(V35,AW35)</f>
        <v>36</v>
      </c>
    </row>
    <row r="36" spans="1:60" ht="76.5" customHeight="1">
      <c r="A36" s="488"/>
      <c r="B36" s="61" t="s">
        <v>21</v>
      </c>
      <c r="C36" s="62" t="s">
        <v>185</v>
      </c>
      <c r="D36" s="9" t="s">
        <v>56</v>
      </c>
      <c r="E36" s="184">
        <v>2</v>
      </c>
      <c r="F36" s="185">
        <v>2</v>
      </c>
      <c r="G36" s="185">
        <v>2</v>
      </c>
      <c r="H36" s="185">
        <v>2</v>
      </c>
      <c r="I36" s="185">
        <v>2</v>
      </c>
      <c r="J36" s="185">
        <v>2</v>
      </c>
      <c r="K36" s="185">
        <v>2</v>
      </c>
      <c r="L36" s="185">
        <v>4</v>
      </c>
      <c r="M36" s="185">
        <v>2</v>
      </c>
      <c r="N36" s="185">
        <v>4</v>
      </c>
      <c r="O36" s="185">
        <v>2</v>
      </c>
      <c r="P36" s="185">
        <v>4</v>
      </c>
      <c r="Q36" s="185">
        <v>2</v>
      </c>
      <c r="R36" s="47"/>
      <c r="S36" s="47"/>
      <c r="T36" s="47"/>
      <c r="U36" s="181"/>
      <c r="V36" s="49">
        <f>SUM(E36:R36)</f>
        <v>32</v>
      </c>
      <c r="W36" s="358"/>
      <c r="X36" s="358"/>
      <c r="Y36" s="172">
        <v>2</v>
      </c>
      <c r="Z36" s="47">
        <v>2</v>
      </c>
      <c r="AA36" s="47">
        <v>2</v>
      </c>
      <c r="AB36" s="47">
        <v>2</v>
      </c>
      <c r="AC36" s="47">
        <v>2</v>
      </c>
      <c r="AD36" s="47">
        <v>2</v>
      </c>
      <c r="AE36" s="47">
        <v>0</v>
      </c>
      <c r="AF36" s="47">
        <v>4</v>
      </c>
      <c r="AG36" s="47">
        <v>0</v>
      </c>
      <c r="AH36" s="47">
        <v>4</v>
      </c>
      <c r="AI36" s="47">
        <v>2</v>
      </c>
      <c r="AJ36" s="47">
        <v>2</v>
      </c>
      <c r="AK36" s="47">
        <v>0</v>
      </c>
      <c r="AL36" s="47">
        <v>4</v>
      </c>
      <c r="AM36" s="47">
        <v>0</v>
      </c>
      <c r="AN36" s="47">
        <v>2</v>
      </c>
      <c r="AO36" s="47">
        <v>0</v>
      </c>
      <c r="AP36" s="47">
        <v>2</v>
      </c>
      <c r="AQ36" s="47">
        <v>0</v>
      </c>
      <c r="AR36" s="50"/>
      <c r="AS36" s="50"/>
      <c r="AT36" s="50"/>
      <c r="AU36" s="50"/>
      <c r="AV36" s="48"/>
      <c r="AW36" s="121">
        <f>SUM(Y36:AQ36)</f>
        <v>32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180"/>
      <c r="BH36" s="365">
        <f>SUM(E36:T36,Y36:AU36)</f>
        <v>64</v>
      </c>
    </row>
    <row r="37" spans="1:60" ht="38.25">
      <c r="A37" s="488"/>
      <c r="B37" s="394" t="s">
        <v>187</v>
      </c>
      <c r="C37" s="238" t="s">
        <v>186</v>
      </c>
      <c r="D37" s="9" t="s">
        <v>56</v>
      </c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v>36</v>
      </c>
      <c r="S37" s="47"/>
      <c r="T37" s="47"/>
      <c r="U37" s="181"/>
      <c r="V37" s="128">
        <f>SUM(E37:T37)</f>
        <v>36</v>
      </c>
      <c r="W37" s="358"/>
      <c r="X37" s="358"/>
      <c r="Y37" s="172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50"/>
      <c r="AS37" s="50"/>
      <c r="AT37" s="50"/>
      <c r="AU37" s="50"/>
      <c r="AV37" s="48"/>
      <c r="AW37" s="128">
        <f>SUM(Y37:AQ37)</f>
        <v>0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180"/>
      <c r="BH37" s="363">
        <f>SUM(V37,AW37)</f>
        <v>36</v>
      </c>
    </row>
    <row r="38" spans="1:60" ht="114.75" customHeight="1">
      <c r="A38" s="488"/>
      <c r="B38" s="61" t="s">
        <v>188</v>
      </c>
      <c r="C38" s="19" t="s">
        <v>189</v>
      </c>
      <c r="D38" s="9" t="s">
        <v>56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>
        <v>36</v>
      </c>
      <c r="T38" s="185">
        <v>36</v>
      </c>
      <c r="U38" s="319"/>
      <c r="V38" s="313">
        <f>SUM(S38:T38)</f>
        <v>72</v>
      </c>
      <c r="W38" s="357"/>
      <c r="X38" s="357"/>
      <c r="Y38" s="312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7"/>
      <c r="AS38" s="187"/>
      <c r="AT38" s="187"/>
      <c r="AU38" s="187"/>
      <c r="AV38" s="54"/>
      <c r="AW38" s="313">
        <f>SUM(Y38:AQ38)</f>
        <v>0</v>
      </c>
      <c r="AX38" s="59"/>
      <c r="AY38" s="59"/>
      <c r="AZ38" s="59"/>
      <c r="BA38" s="59"/>
      <c r="BB38" s="59"/>
      <c r="BC38" s="59"/>
      <c r="BD38" s="59"/>
      <c r="BE38" s="59"/>
      <c r="BF38" s="59"/>
      <c r="BG38" s="320"/>
      <c r="BH38" s="363">
        <f>SUM(V38,AW38)</f>
        <v>72</v>
      </c>
    </row>
    <row r="39" spans="1:60" ht="26.25" thickBot="1">
      <c r="A39" s="488"/>
      <c r="B39" s="395" t="s">
        <v>190</v>
      </c>
      <c r="C39" s="113" t="s">
        <v>191</v>
      </c>
      <c r="D39" s="301" t="s">
        <v>56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6"/>
      <c r="V39" s="313">
        <f>SUM(E39:U39)</f>
        <v>0</v>
      </c>
      <c r="W39" s="59"/>
      <c r="X39" s="59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7">
        <v>36</v>
      </c>
      <c r="AS39" s="187">
        <v>36</v>
      </c>
      <c r="AT39" s="187"/>
      <c r="AU39" s="187"/>
      <c r="AV39" s="54"/>
      <c r="AW39" s="313">
        <f>SUM(Y39:AU39)</f>
        <v>72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320"/>
      <c r="BH39" s="391">
        <f>SUM(E39:T39,Y39:AU39)</f>
        <v>72</v>
      </c>
    </row>
    <row r="40" spans="1:60" ht="16.5" customHeight="1" thickBot="1">
      <c r="A40" s="534"/>
      <c r="B40" s="465" t="s">
        <v>57</v>
      </c>
      <c r="C40" s="465"/>
      <c r="D40" s="465"/>
      <c r="E40" s="251">
        <f aca="true" t="shared" si="10" ref="E40:T40">SUM(E8,E10,E14,E18,E21,E30)</f>
        <v>36</v>
      </c>
      <c r="F40" s="294">
        <f t="shared" si="10"/>
        <v>36</v>
      </c>
      <c r="G40" s="294">
        <f t="shared" si="10"/>
        <v>36</v>
      </c>
      <c r="H40" s="294">
        <f t="shared" si="10"/>
        <v>36</v>
      </c>
      <c r="I40" s="294">
        <f t="shared" si="10"/>
        <v>36</v>
      </c>
      <c r="J40" s="294">
        <f t="shared" si="10"/>
        <v>36</v>
      </c>
      <c r="K40" s="294">
        <f t="shared" si="10"/>
        <v>36</v>
      </c>
      <c r="L40" s="294">
        <f t="shared" si="10"/>
        <v>36</v>
      </c>
      <c r="M40" s="294">
        <f t="shared" si="10"/>
        <v>36</v>
      </c>
      <c r="N40" s="294">
        <f t="shared" si="10"/>
        <v>36</v>
      </c>
      <c r="O40" s="294">
        <f t="shared" si="10"/>
        <v>36</v>
      </c>
      <c r="P40" s="294">
        <f t="shared" si="10"/>
        <v>36</v>
      </c>
      <c r="Q40" s="294">
        <f t="shared" si="10"/>
        <v>36</v>
      </c>
      <c r="R40" s="294">
        <f t="shared" si="10"/>
        <v>36</v>
      </c>
      <c r="S40" s="294">
        <f t="shared" si="10"/>
        <v>36</v>
      </c>
      <c r="T40" s="294">
        <f t="shared" si="10"/>
        <v>36</v>
      </c>
      <c r="U40" s="294"/>
      <c r="V40" s="295">
        <f>SUM(V8,V10,V14,V18,V21,V30)</f>
        <v>576</v>
      </c>
      <c r="W40" s="296">
        <f>W30</f>
        <v>36</v>
      </c>
      <c r="X40" s="296">
        <f>X30</f>
        <v>36</v>
      </c>
      <c r="Y40" s="294">
        <f>SUM(Y8,Y10,Y14,Y18,Y21,Y30)</f>
        <v>36</v>
      </c>
      <c r="Z40" s="294">
        <f aca="true" t="shared" si="11" ref="Z40:AS40">SUM(Z8,Z10,Z14,Z18,Z21,Z30)</f>
        <v>36</v>
      </c>
      <c r="AA40" s="294">
        <f t="shared" si="11"/>
        <v>36</v>
      </c>
      <c r="AB40" s="294">
        <f t="shared" si="11"/>
        <v>36</v>
      </c>
      <c r="AC40" s="294">
        <f t="shared" si="11"/>
        <v>36</v>
      </c>
      <c r="AD40" s="294">
        <f t="shared" si="11"/>
        <v>36</v>
      </c>
      <c r="AE40" s="294">
        <f t="shared" si="11"/>
        <v>36</v>
      </c>
      <c r="AF40" s="294">
        <f t="shared" si="11"/>
        <v>36</v>
      </c>
      <c r="AG40" s="294">
        <f t="shared" si="11"/>
        <v>36</v>
      </c>
      <c r="AH40" s="294">
        <f t="shared" si="11"/>
        <v>36</v>
      </c>
      <c r="AI40" s="294">
        <f t="shared" si="11"/>
        <v>36</v>
      </c>
      <c r="AJ40" s="294">
        <f t="shared" si="11"/>
        <v>36</v>
      </c>
      <c r="AK40" s="294">
        <f t="shared" si="11"/>
        <v>36</v>
      </c>
      <c r="AL40" s="294">
        <f t="shared" si="11"/>
        <v>36</v>
      </c>
      <c r="AM40" s="294">
        <f t="shared" si="11"/>
        <v>36</v>
      </c>
      <c r="AN40" s="294">
        <f t="shared" si="11"/>
        <v>36</v>
      </c>
      <c r="AO40" s="294">
        <f t="shared" si="11"/>
        <v>36</v>
      </c>
      <c r="AP40" s="294">
        <f t="shared" si="11"/>
        <v>36</v>
      </c>
      <c r="AQ40" s="294">
        <f t="shared" si="11"/>
        <v>36</v>
      </c>
      <c r="AR40" s="325">
        <f t="shared" si="11"/>
        <v>36</v>
      </c>
      <c r="AS40" s="325">
        <f t="shared" si="11"/>
        <v>36</v>
      </c>
      <c r="AT40" s="325"/>
      <c r="AU40" s="325"/>
      <c r="AV40" s="230"/>
      <c r="AW40" s="295">
        <f>SUM(Y40:AU40)</f>
        <v>756</v>
      </c>
      <c r="AX40" s="296"/>
      <c r="AY40" s="296"/>
      <c r="AZ40" s="296"/>
      <c r="BA40" s="296"/>
      <c r="BB40" s="296"/>
      <c r="BC40" s="296"/>
      <c r="BD40" s="296"/>
      <c r="BE40" s="296"/>
      <c r="BF40" s="296"/>
      <c r="BG40" s="326"/>
      <c r="BH40" s="352">
        <f>SUM(BH8,BH10,BH14,BH18,BH21,BH30)</f>
        <v>1404</v>
      </c>
    </row>
    <row r="41" ht="12.75" customHeight="1">
      <c r="A41" s="532"/>
    </row>
    <row r="42" ht="12.75">
      <c r="A42" s="532"/>
    </row>
    <row r="43" spans="1:30" ht="20.25">
      <c r="A43" s="532"/>
      <c r="AD43" s="355"/>
    </row>
    <row r="44" ht="12.75" customHeight="1">
      <c r="A44" s="532"/>
    </row>
    <row r="45" ht="12.75">
      <c r="A45" s="532"/>
    </row>
    <row r="46" ht="12.75">
      <c r="A46" s="532"/>
    </row>
    <row r="47" ht="12.75">
      <c r="A47" s="532"/>
    </row>
    <row r="48" ht="12.75" customHeight="1">
      <c r="A48" s="532"/>
    </row>
    <row r="49" ht="15" customHeight="1">
      <c r="A49" s="532"/>
    </row>
    <row r="50" ht="12" customHeight="1">
      <c r="A50" s="532"/>
    </row>
    <row r="51" ht="14.25" customHeight="1">
      <c r="A51" s="532"/>
    </row>
    <row r="52" ht="12.75">
      <c r="A52" s="532"/>
    </row>
    <row r="53" ht="12.75">
      <c r="A53" s="532"/>
    </row>
    <row r="54" ht="12.75">
      <c r="A54" s="532"/>
    </row>
    <row r="55" ht="12.75">
      <c r="A55" s="532"/>
    </row>
    <row r="56" ht="12.75" customHeight="1">
      <c r="A56" s="532"/>
    </row>
    <row r="57" ht="12.75">
      <c r="A57" s="532"/>
    </row>
    <row r="58" ht="12.75" customHeight="1">
      <c r="A58" s="532"/>
    </row>
    <row r="59" ht="12.75">
      <c r="A59" s="532"/>
    </row>
    <row r="60" ht="12.75" customHeight="1">
      <c r="A60" s="532"/>
    </row>
    <row r="61" ht="12.75">
      <c r="A61" s="532"/>
    </row>
    <row r="62" ht="12.75" customHeight="1" hidden="1">
      <c r="A62" s="532"/>
    </row>
    <row r="63" ht="12.75" customHeight="1" hidden="1">
      <c r="A63" s="532"/>
    </row>
    <row r="64" ht="14.25" customHeight="1">
      <c r="A64" s="532"/>
    </row>
    <row r="65" ht="13.5" customHeight="1">
      <c r="A65" s="532"/>
    </row>
    <row r="66" ht="12.75" customHeight="1" hidden="1">
      <c r="A66" s="532"/>
    </row>
    <row r="67" ht="12.75" customHeight="1" hidden="1">
      <c r="A67" s="532"/>
    </row>
    <row r="68" ht="13.5" customHeight="1">
      <c r="A68" s="532"/>
    </row>
    <row r="69" ht="12" customHeight="1">
      <c r="A69" s="532"/>
    </row>
    <row r="70" ht="15" customHeight="1">
      <c r="A70" s="532"/>
    </row>
    <row r="71" ht="15.75" customHeight="1">
      <c r="A71" s="532"/>
    </row>
    <row r="72" ht="12.75" customHeight="1" hidden="1">
      <c r="A72" s="532"/>
    </row>
    <row r="73" ht="12.75" customHeight="1" hidden="1">
      <c r="A73" s="532"/>
    </row>
    <row r="74" ht="25.5" customHeight="1">
      <c r="A74" s="532"/>
    </row>
    <row r="75" ht="25.5" customHeight="1">
      <c r="A75" s="532"/>
    </row>
    <row r="76" ht="27" customHeight="1">
      <c r="A76" s="532"/>
    </row>
    <row r="77" ht="33" customHeight="1">
      <c r="A77" s="532"/>
    </row>
    <row r="78" ht="18.75" customHeight="1">
      <c r="A78" s="532"/>
    </row>
    <row r="79" ht="23.25" customHeight="1">
      <c r="A79" s="532"/>
    </row>
    <row r="80" ht="27" customHeight="1">
      <c r="A80" s="532"/>
    </row>
    <row r="81" ht="27" customHeight="1">
      <c r="A81" s="532"/>
    </row>
    <row r="82" ht="27" customHeight="1" thickBot="1">
      <c r="A82" s="533"/>
    </row>
    <row r="83" ht="23.25" customHeight="1">
      <c r="A83" s="334"/>
    </row>
    <row r="84" ht="19.5" customHeight="1" hidden="1">
      <c r="A84" s="487" t="s">
        <v>65</v>
      </c>
    </row>
    <row r="85" ht="19.5" customHeight="1" hidden="1">
      <c r="A85" s="488"/>
    </row>
    <row r="86" ht="19.5" customHeight="1" hidden="1">
      <c r="A86" s="488"/>
    </row>
    <row r="87" ht="19.5" customHeight="1" hidden="1">
      <c r="A87" s="488"/>
    </row>
    <row r="88" ht="12.75" hidden="1">
      <c r="A88" s="488"/>
    </row>
    <row r="89" ht="12.75" hidden="1">
      <c r="A89" s="488"/>
    </row>
    <row r="90" ht="27" customHeight="1">
      <c r="A90" s="488"/>
    </row>
    <row r="91" ht="30.75" customHeight="1">
      <c r="A91" s="488"/>
    </row>
    <row r="92" ht="30.75" customHeight="1">
      <c r="A92" s="488"/>
    </row>
    <row r="93" ht="30.75" customHeight="1">
      <c r="A93" s="488"/>
    </row>
    <row r="94" ht="30.75" customHeight="1">
      <c r="A94" s="488"/>
    </row>
    <row r="95" ht="30.75" customHeight="1">
      <c r="A95" s="488"/>
    </row>
    <row r="96" ht="27" customHeight="1">
      <c r="A96" s="488"/>
    </row>
    <row r="97" ht="27" customHeight="1">
      <c r="A97" s="488"/>
    </row>
    <row r="98" ht="12.75" customHeight="1" hidden="1">
      <c r="A98" s="488"/>
    </row>
    <row r="99" ht="12.75" customHeight="1" hidden="1">
      <c r="A99" s="488"/>
    </row>
    <row r="100" ht="12.75" customHeight="1" hidden="1">
      <c r="A100" s="488"/>
    </row>
    <row r="101" ht="12.75" customHeight="1" hidden="1">
      <c r="A101" s="488"/>
    </row>
    <row r="102" ht="12.75" customHeight="1" hidden="1">
      <c r="A102" s="488"/>
    </row>
    <row r="103" ht="12.75" customHeight="1" hidden="1">
      <c r="A103" s="488"/>
    </row>
    <row r="104" ht="12.75">
      <c r="A104" s="488"/>
    </row>
    <row r="105" ht="13.5" customHeight="1">
      <c r="A105" s="488"/>
    </row>
    <row r="106" ht="24.75" customHeight="1">
      <c r="A106" s="488"/>
    </row>
    <row r="107" ht="24.75" customHeight="1">
      <c r="A107" s="488"/>
    </row>
    <row r="108" ht="24.75" customHeight="1" thickBot="1">
      <c r="A108" s="489"/>
    </row>
  </sheetData>
  <sheetProtection/>
  <mergeCells count="22">
    <mergeCell ref="AT3:AV3"/>
    <mergeCell ref="AC3:AE3"/>
    <mergeCell ref="A8:A40"/>
    <mergeCell ref="C3:C7"/>
    <mergeCell ref="D3:D7"/>
    <mergeCell ref="BC3:BF3"/>
    <mergeCell ref="BH3:BH7"/>
    <mergeCell ref="E4:BG4"/>
    <mergeCell ref="E6:BG6"/>
    <mergeCell ref="N3:Q3"/>
    <mergeCell ref="S3:U3"/>
    <mergeCell ref="AY3:BB3"/>
    <mergeCell ref="AG3:AI3"/>
    <mergeCell ref="AO3:AR3"/>
    <mergeCell ref="A3:A7"/>
    <mergeCell ref="B3:B7"/>
    <mergeCell ref="AK3:AM3"/>
    <mergeCell ref="A84:A108"/>
    <mergeCell ref="B40:D40"/>
    <mergeCell ref="X3:AA3"/>
    <mergeCell ref="F3:H3"/>
    <mergeCell ref="J3:M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46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0"/>
  <sheetViews>
    <sheetView zoomScale="113" zoomScaleNormal="113" zoomScalePageLayoutView="0" workbookViewId="0" topLeftCell="E27">
      <selection activeCell="A1" sqref="A1:BG30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18" width="3.25390625" style="0" customWidth="1"/>
    <col min="19" max="19" width="6.00390625" style="0" customWidth="1"/>
    <col min="20" max="21" width="3.25390625" style="0" customWidth="1"/>
    <col min="22" max="22" width="4.75390625" style="0" customWidth="1"/>
    <col min="23" max="24" width="2.75390625" style="0" customWidth="1"/>
    <col min="25" max="45" width="3.25390625" style="0" customWidth="1"/>
    <col min="46" max="46" width="3.625" style="0" customWidth="1"/>
    <col min="47" max="49" width="3.25390625" style="0" customWidth="1"/>
    <col min="50" max="50" width="4.7539062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255" width="9.75390625" style="0" customWidth="1"/>
  </cols>
  <sheetData>
    <row r="1" ht="15">
      <c r="B1" s="1" t="s">
        <v>43</v>
      </c>
    </row>
    <row r="2" spans="2:19" ht="15.75" thickBot="1">
      <c r="B2" s="1" t="s">
        <v>66</v>
      </c>
      <c r="C2" s="2"/>
      <c r="D2" s="2" t="s">
        <v>172</v>
      </c>
      <c r="R2" s="115"/>
      <c r="S2" s="115"/>
    </row>
    <row r="3" spans="1:59" ht="64.5" customHeight="1">
      <c r="A3" s="475" t="s">
        <v>29</v>
      </c>
      <c r="B3" s="478" t="s">
        <v>0</v>
      </c>
      <c r="C3" s="481" t="s">
        <v>44</v>
      </c>
      <c r="D3" s="484" t="s">
        <v>45</v>
      </c>
      <c r="E3" s="15" t="s">
        <v>72</v>
      </c>
      <c r="F3" s="473" t="s">
        <v>30</v>
      </c>
      <c r="G3" s="473"/>
      <c r="H3" s="473"/>
      <c r="I3" s="16" t="s">
        <v>92</v>
      </c>
      <c r="J3" s="472" t="s">
        <v>31</v>
      </c>
      <c r="K3" s="472"/>
      <c r="L3" s="472"/>
      <c r="M3" s="472"/>
      <c r="N3" s="493" t="s">
        <v>32</v>
      </c>
      <c r="O3" s="494"/>
      <c r="P3" s="494"/>
      <c r="Q3" s="495"/>
      <c r="R3" s="114" t="s">
        <v>93</v>
      </c>
      <c r="S3" s="116" t="s">
        <v>42</v>
      </c>
      <c r="T3" s="498" t="s">
        <v>33</v>
      </c>
      <c r="U3" s="499"/>
      <c r="V3" s="341" t="s">
        <v>46</v>
      </c>
      <c r="W3" s="3" t="s">
        <v>75</v>
      </c>
      <c r="X3" s="472" t="s">
        <v>34</v>
      </c>
      <c r="Y3" s="472"/>
      <c r="Z3" s="472"/>
      <c r="AA3" s="472"/>
      <c r="AB3" s="3" t="s">
        <v>76</v>
      </c>
      <c r="AC3" s="472" t="s">
        <v>35</v>
      </c>
      <c r="AD3" s="472"/>
      <c r="AE3" s="472"/>
      <c r="AF3" s="3" t="s">
        <v>94</v>
      </c>
      <c r="AG3" s="503" t="s">
        <v>36</v>
      </c>
      <c r="AH3" s="504"/>
      <c r="AI3" s="505"/>
      <c r="AJ3" s="3" t="s">
        <v>78</v>
      </c>
      <c r="AK3" s="493" t="s">
        <v>37</v>
      </c>
      <c r="AL3" s="494"/>
      <c r="AM3" s="495"/>
      <c r="AN3" s="3" t="s">
        <v>79</v>
      </c>
      <c r="AO3" s="493" t="s">
        <v>38</v>
      </c>
      <c r="AP3" s="494"/>
      <c r="AQ3" s="494"/>
      <c r="AR3" s="495"/>
      <c r="AS3" s="3" t="s">
        <v>95</v>
      </c>
      <c r="AT3" s="500" t="s">
        <v>39</v>
      </c>
      <c r="AU3" s="501"/>
      <c r="AV3" s="502"/>
      <c r="AW3" s="3" t="s">
        <v>80</v>
      </c>
      <c r="AX3" s="341" t="s">
        <v>46</v>
      </c>
      <c r="AY3" s="494" t="s">
        <v>40</v>
      </c>
      <c r="AZ3" s="494"/>
      <c r="BA3" s="495"/>
      <c r="BB3" s="472" t="s">
        <v>41</v>
      </c>
      <c r="BC3" s="472"/>
      <c r="BD3" s="472"/>
      <c r="BE3" s="472"/>
      <c r="BF3" s="42"/>
      <c r="BG3" s="466" t="s">
        <v>52</v>
      </c>
    </row>
    <row r="4" spans="1:59" ht="12.75">
      <c r="A4" s="476"/>
      <c r="B4" s="479"/>
      <c r="C4" s="482"/>
      <c r="D4" s="485"/>
      <c r="E4" s="496" t="s">
        <v>53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2"/>
      <c r="BG4" s="467"/>
    </row>
    <row r="5" spans="1:59" ht="12.75">
      <c r="A5" s="476"/>
      <c r="B5" s="479"/>
      <c r="C5" s="482"/>
      <c r="D5" s="48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7">
        <v>51</v>
      </c>
      <c r="V5" s="23"/>
      <c r="W5" s="17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>
        <v>26</v>
      </c>
      <c r="AX5" s="23"/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467"/>
    </row>
    <row r="6" spans="1:59" ht="12.75">
      <c r="A6" s="476"/>
      <c r="B6" s="479"/>
      <c r="C6" s="482"/>
      <c r="D6" s="485"/>
      <c r="E6" s="490" t="s">
        <v>54</v>
      </c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7"/>
      <c r="BG6" s="467"/>
    </row>
    <row r="7" spans="1:59" ht="13.5" thickBot="1">
      <c r="A7" s="477"/>
      <c r="B7" s="480"/>
      <c r="C7" s="483"/>
      <c r="D7" s="486"/>
      <c r="E7" s="98">
        <v>1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>
        <v>13</v>
      </c>
      <c r="R7" s="100">
        <v>14</v>
      </c>
      <c r="S7" s="8">
        <v>15</v>
      </c>
      <c r="T7" s="98">
        <v>16</v>
      </c>
      <c r="U7" s="99">
        <v>17</v>
      </c>
      <c r="V7" s="27"/>
      <c r="W7" s="99">
        <v>18</v>
      </c>
      <c r="X7" s="99">
        <v>19</v>
      </c>
      <c r="Y7" s="99">
        <v>20</v>
      </c>
      <c r="Z7" s="99">
        <v>21</v>
      </c>
      <c r="AA7" s="99">
        <v>22</v>
      </c>
      <c r="AB7" s="99">
        <v>23</v>
      </c>
      <c r="AC7" s="99">
        <v>24</v>
      </c>
      <c r="AD7" s="99">
        <v>25</v>
      </c>
      <c r="AE7" s="99">
        <v>26</v>
      </c>
      <c r="AF7" s="99">
        <v>27</v>
      </c>
      <c r="AG7" s="100">
        <v>28</v>
      </c>
      <c r="AH7" s="44">
        <v>29</v>
      </c>
      <c r="AI7" s="8">
        <v>30</v>
      </c>
      <c r="AJ7" s="99">
        <v>31</v>
      </c>
      <c r="AK7" s="99">
        <v>32</v>
      </c>
      <c r="AL7" s="99">
        <v>33</v>
      </c>
      <c r="AM7" s="99">
        <v>34</v>
      </c>
      <c r="AN7" s="99">
        <v>35</v>
      </c>
      <c r="AO7" s="99">
        <v>36</v>
      </c>
      <c r="AP7" s="99">
        <v>37</v>
      </c>
      <c r="AQ7" s="99">
        <v>38</v>
      </c>
      <c r="AR7" s="99">
        <v>39</v>
      </c>
      <c r="AS7" s="99">
        <v>40</v>
      </c>
      <c r="AT7" s="99">
        <v>41</v>
      </c>
      <c r="AU7" s="99">
        <v>42</v>
      </c>
      <c r="AV7" s="99">
        <v>43</v>
      </c>
      <c r="AW7" s="99">
        <v>44</v>
      </c>
      <c r="AX7" s="27"/>
      <c r="AY7" s="99">
        <v>45</v>
      </c>
      <c r="AZ7" s="99">
        <v>46</v>
      </c>
      <c r="BA7" s="99">
        <v>47</v>
      </c>
      <c r="BB7" s="99">
        <v>48</v>
      </c>
      <c r="BC7" s="99">
        <v>49</v>
      </c>
      <c r="BD7" s="99">
        <v>50</v>
      </c>
      <c r="BE7" s="99">
        <v>51</v>
      </c>
      <c r="BF7" s="99">
        <v>52</v>
      </c>
      <c r="BG7" s="468"/>
    </row>
    <row r="8" spans="1:59" ht="26.25" customHeight="1" thickBot="1">
      <c r="A8" s="487" t="s">
        <v>67</v>
      </c>
      <c r="B8" s="327" t="s">
        <v>1</v>
      </c>
      <c r="C8" s="271" t="s">
        <v>55</v>
      </c>
      <c r="D8" s="337" t="s">
        <v>56</v>
      </c>
      <c r="E8" s="272">
        <f aca="true" t="shared" si="0" ref="E8:Q8">SUM(E9:E10)</f>
        <v>4</v>
      </c>
      <c r="F8" s="272">
        <f t="shared" si="0"/>
        <v>6</v>
      </c>
      <c r="G8" s="272">
        <f t="shared" si="0"/>
        <v>6</v>
      </c>
      <c r="H8" s="272">
        <f t="shared" si="0"/>
        <v>6</v>
      </c>
      <c r="I8" s="272">
        <f t="shared" si="0"/>
        <v>4</v>
      </c>
      <c r="J8" s="272">
        <f t="shared" si="0"/>
        <v>6</v>
      </c>
      <c r="K8" s="272">
        <f t="shared" si="0"/>
        <v>4</v>
      </c>
      <c r="L8" s="272">
        <f t="shared" si="0"/>
        <v>6</v>
      </c>
      <c r="M8" s="272">
        <f t="shared" si="0"/>
        <v>4</v>
      </c>
      <c r="N8" s="272">
        <f t="shared" si="0"/>
        <v>4</v>
      </c>
      <c r="O8" s="272">
        <f t="shared" si="0"/>
        <v>4</v>
      </c>
      <c r="P8" s="272">
        <f t="shared" si="0"/>
        <v>4</v>
      </c>
      <c r="Q8" s="272">
        <f t="shared" si="0"/>
        <v>4</v>
      </c>
      <c r="R8" s="272"/>
      <c r="S8" s="272"/>
      <c r="T8" s="272"/>
      <c r="U8" s="272"/>
      <c r="V8" s="272">
        <f>SUM(V9:V10)</f>
        <v>62</v>
      </c>
      <c r="W8" s="338"/>
      <c r="X8" s="338"/>
      <c r="Y8" s="272"/>
      <c r="Z8" s="272"/>
      <c r="AA8" s="272">
        <f aca="true" t="shared" si="1" ref="AA8:AQ8">SUM(AA9:AA10)</f>
        <v>2</v>
      </c>
      <c r="AB8" s="272">
        <f t="shared" si="1"/>
        <v>4</v>
      </c>
      <c r="AC8" s="272">
        <f t="shared" si="1"/>
        <v>4</v>
      </c>
      <c r="AD8" s="272">
        <f t="shared" si="1"/>
        <v>4</v>
      </c>
      <c r="AE8" s="272">
        <f t="shared" si="1"/>
        <v>4</v>
      </c>
      <c r="AF8" s="272">
        <f t="shared" si="1"/>
        <v>4</v>
      </c>
      <c r="AG8" s="272">
        <f t="shared" si="1"/>
        <v>2</v>
      </c>
      <c r="AH8" s="272">
        <f t="shared" si="1"/>
        <v>4</v>
      </c>
      <c r="AI8" s="272">
        <f t="shared" si="1"/>
        <v>4</v>
      </c>
      <c r="AJ8" s="272">
        <f t="shared" si="1"/>
        <v>4</v>
      </c>
      <c r="AK8" s="272">
        <f t="shared" si="1"/>
        <v>4</v>
      </c>
      <c r="AL8" s="272">
        <f t="shared" si="1"/>
        <v>2</v>
      </c>
      <c r="AM8" s="272">
        <f t="shared" si="1"/>
        <v>4</v>
      </c>
      <c r="AN8" s="272">
        <f t="shared" si="1"/>
        <v>4</v>
      </c>
      <c r="AO8" s="272">
        <f t="shared" si="1"/>
        <v>2</v>
      </c>
      <c r="AP8" s="272">
        <f t="shared" si="1"/>
        <v>4</v>
      </c>
      <c r="AQ8" s="272">
        <f t="shared" si="1"/>
        <v>2</v>
      </c>
      <c r="AR8" s="272"/>
      <c r="AS8" s="272"/>
      <c r="AT8" s="272"/>
      <c r="AU8" s="272"/>
      <c r="AV8" s="272"/>
      <c r="AW8" s="272"/>
      <c r="AX8" s="272">
        <f>SUM(AX9:AX10)</f>
        <v>58</v>
      </c>
      <c r="AY8" s="338"/>
      <c r="AZ8" s="338"/>
      <c r="BA8" s="338"/>
      <c r="BB8" s="338"/>
      <c r="BC8" s="338"/>
      <c r="BD8" s="338"/>
      <c r="BE8" s="338"/>
      <c r="BF8" s="339"/>
      <c r="BG8" s="340">
        <f>SUM(V8,AX8)</f>
        <v>120</v>
      </c>
    </row>
    <row r="9" spans="1:59" ht="19.5" customHeight="1">
      <c r="A9" s="488"/>
      <c r="B9" s="248" t="s">
        <v>4</v>
      </c>
      <c r="C9" s="19" t="s">
        <v>166</v>
      </c>
      <c r="D9" s="9" t="s">
        <v>56</v>
      </c>
      <c r="E9" s="46">
        <v>2</v>
      </c>
      <c r="F9" s="46">
        <v>4</v>
      </c>
      <c r="G9" s="46">
        <v>2</v>
      </c>
      <c r="H9" s="46">
        <v>4</v>
      </c>
      <c r="I9" s="46">
        <v>2</v>
      </c>
      <c r="J9" s="46">
        <v>4</v>
      </c>
      <c r="K9" s="46">
        <v>2</v>
      </c>
      <c r="L9" s="46">
        <v>4</v>
      </c>
      <c r="M9" s="46">
        <v>2</v>
      </c>
      <c r="N9" s="46">
        <v>2</v>
      </c>
      <c r="O9" s="46">
        <v>2</v>
      </c>
      <c r="P9" s="46">
        <v>2</v>
      </c>
      <c r="Q9" s="46">
        <v>2</v>
      </c>
      <c r="R9" s="46"/>
      <c r="S9" s="53"/>
      <c r="T9" s="66"/>
      <c r="U9" s="67"/>
      <c r="V9" s="49">
        <f>SUM(E9:U9)</f>
        <v>34</v>
      </c>
      <c r="W9" s="12"/>
      <c r="X9" s="12"/>
      <c r="Y9" s="66"/>
      <c r="Z9" s="67"/>
      <c r="AA9" s="46">
        <v>2</v>
      </c>
      <c r="AB9" s="46">
        <v>2</v>
      </c>
      <c r="AC9" s="46">
        <v>2</v>
      </c>
      <c r="AD9" s="46">
        <v>2</v>
      </c>
      <c r="AE9" s="46">
        <v>2</v>
      </c>
      <c r="AF9" s="47">
        <v>2</v>
      </c>
      <c r="AG9" s="47">
        <v>2</v>
      </c>
      <c r="AH9" s="47">
        <v>2</v>
      </c>
      <c r="AI9" s="47">
        <v>2</v>
      </c>
      <c r="AJ9" s="47">
        <v>2</v>
      </c>
      <c r="AK9" s="47">
        <v>2</v>
      </c>
      <c r="AL9" s="47">
        <v>2</v>
      </c>
      <c r="AM9" s="47">
        <v>2</v>
      </c>
      <c r="AN9" s="47">
        <v>2</v>
      </c>
      <c r="AO9" s="47">
        <v>2</v>
      </c>
      <c r="AP9" s="47">
        <v>2</v>
      </c>
      <c r="AQ9" s="47">
        <v>0</v>
      </c>
      <c r="AR9" s="47"/>
      <c r="AS9" s="47"/>
      <c r="AT9" s="48"/>
      <c r="AU9" s="102"/>
      <c r="AV9" s="102"/>
      <c r="AW9" s="103"/>
      <c r="AX9" s="72">
        <f>SUM(Y9:AU9,AV9:AW9)</f>
        <v>32</v>
      </c>
      <c r="AY9" s="11"/>
      <c r="AZ9" s="11"/>
      <c r="BA9" s="11"/>
      <c r="BB9" s="11"/>
      <c r="BC9" s="11"/>
      <c r="BD9" s="11"/>
      <c r="BE9" s="11"/>
      <c r="BF9" s="71"/>
      <c r="BG9" s="64">
        <f aca="true" t="shared" si="2" ref="BG9:BG17">SUM(V9,AX9)</f>
        <v>66</v>
      </c>
    </row>
    <row r="10" spans="1:59" ht="12.75" customHeight="1" thickBot="1">
      <c r="A10" s="488"/>
      <c r="B10" s="248" t="s">
        <v>6</v>
      </c>
      <c r="C10" s="19" t="s">
        <v>7</v>
      </c>
      <c r="D10" s="9" t="s">
        <v>56</v>
      </c>
      <c r="E10" s="46">
        <v>2</v>
      </c>
      <c r="F10" s="46">
        <v>2</v>
      </c>
      <c r="G10" s="46">
        <v>4</v>
      </c>
      <c r="H10" s="46">
        <v>2</v>
      </c>
      <c r="I10" s="46">
        <v>2</v>
      </c>
      <c r="J10" s="46">
        <v>2</v>
      </c>
      <c r="K10" s="46">
        <v>2</v>
      </c>
      <c r="L10" s="46">
        <v>2</v>
      </c>
      <c r="M10" s="46">
        <v>2</v>
      </c>
      <c r="N10" s="46">
        <v>2</v>
      </c>
      <c r="O10" s="46">
        <v>2</v>
      </c>
      <c r="P10" s="46">
        <v>2</v>
      </c>
      <c r="Q10" s="46">
        <v>2</v>
      </c>
      <c r="R10" s="46"/>
      <c r="S10" s="48"/>
      <c r="T10" s="66"/>
      <c r="U10" s="67"/>
      <c r="V10" s="49">
        <f>SUM(E10:U10)</f>
        <v>28</v>
      </c>
      <c r="W10" s="12"/>
      <c r="X10" s="12"/>
      <c r="Y10" s="66"/>
      <c r="Z10" s="67"/>
      <c r="AA10" s="46">
        <v>0</v>
      </c>
      <c r="AB10" s="46">
        <v>2</v>
      </c>
      <c r="AC10" s="46">
        <v>2</v>
      </c>
      <c r="AD10" s="46">
        <v>2</v>
      </c>
      <c r="AE10" s="46">
        <v>2</v>
      </c>
      <c r="AF10" s="46">
        <v>2</v>
      </c>
      <c r="AG10" s="47">
        <v>0</v>
      </c>
      <c r="AH10" s="47">
        <v>2</v>
      </c>
      <c r="AI10" s="47">
        <v>2</v>
      </c>
      <c r="AJ10" s="47">
        <v>2</v>
      </c>
      <c r="AK10" s="47">
        <v>2</v>
      </c>
      <c r="AL10" s="47">
        <v>0</v>
      </c>
      <c r="AM10" s="47">
        <v>2</v>
      </c>
      <c r="AN10" s="47">
        <v>2</v>
      </c>
      <c r="AO10" s="47">
        <v>0</v>
      </c>
      <c r="AP10" s="47">
        <v>2</v>
      </c>
      <c r="AQ10" s="47">
        <v>2</v>
      </c>
      <c r="AR10" s="47"/>
      <c r="AS10" s="47"/>
      <c r="AT10" s="48"/>
      <c r="AU10" s="102"/>
      <c r="AV10" s="102"/>
      <c r="AW10" s="103"/>
      <c r="AX10" s="72">
        <f>SUM(Y10:AU10,AV10:AW10)</f>
        <v>26</v>
      </c>
      <c r="AY10" s="11"/>
      <c r="AZ10" s="11"/>
      <c r="BA10" s="11"/>
      <c r="BB10" s="11"/>
      <c r="BC10" s="11"/>
      <c r="BD10" s="11"/>
      <c r="BE10" s="11"/>
      <c r="BF10" s="71"/>
      <c r="BG10" s="64">
        <f t="shared" si="2"/>
        <v>54</v>
      </c>
    </row>
    <row r="11" spans="1:59" ht="12.75" customHeight="1" thickBot="1">
      <c r="A11" s="488"/>
      <c r="B11" s="327" t="s">
        <v>169</v>
      </c>
      <c r="C11" s="262" t="s">
        <v>12</v>
      </c>
      <c r="D11" s="344" t="s">
        <v>56</v>
      </c>
      <c r="E11" s="230">
        <f>SUM(E12:E17)</f>
        <v>14</v>
      </c>
      <c r="F11" s="230">
        <f aca="true" t="shared" si="3" ref="F11:BG11">SUM(F12:F17)</f>
        <v>14</v>
      </c>
      <c r="G11" s="230">
        <f t="shared" si="3"/>
        <v>14</v>
      </c>
      <c r="H11" s="230">
        <f t="shared" si="3"/>
        <v>16</v>
      </c>
      <c r="I11" s="230">
        <f t="shared" si="3"/>
        <v>16</v>
      </c>
      <c r="J11" s="230">
        <f t="shared" si="3"/>
        <v>14</v>
      </c>
      <c r="K11" s="230">
        <f t="shared" si="3"/>
        <v>14</v>
      </c>
      <c r="L11" s="230">
        <f t="shared" si="3"/>
        <v>14</v>
      </c>
      <c r="M11" s="230">
        <f t="shared" si="3"/>
        <v>16</v>
      </c>
      <c r="N11" s="230">
        <f t="shared" si="3"/>
        <v>14</v>
      </c>
      <c r="O11" s="230">
        <f t="shared" si="3"/>
        <v>14</v>
      </c>
      <c r="P11" s="230">
        <f t="shared" si="3"/>
        <v>16</v>
      </c>
      <c r="Q11" s="230">
        <f>SUM(Q12:Q17)</f>
        <v>14</v>
      </c>
      <c r="R11" s="230"/>
      <c r="S11" s="230"/>
      <c r="T11" s="230"/>
      <c r="U11" s="230"/>
      <c r="V11" s="230">
        <f t="shared" si="3"/>
        <v>190</v>
      </c>
      <c r="W11" s="230"/>
      <c r="X11" s="230"/>
      <c r="Y11" s="230"/>
      <c r="Z11" s="230"/>
      <c r="AA11" s="230">
        <f t="shared" si="3"/>
        <v>8</v>
      </c>
      <c r="AB11" s="230">
        <f t="shared" si="3"/>
        <v>6</v>
      </c>
      <c r="AC11" s="230">
        <f t="shared" si="3"/>
        <v>8</v>
      </c>
      <c r="AD11" s="230">
        <f t="shared" si="3"/>
        <v>6</v>
      </c>
      <c r="AE11" s="230">
        <f t="shared" si="3"/>
        <v>8</v>
      </c>
      <c r="AF11" s="230">
        <f t="shared" si="3"/>
        <v>8</v>
      </c>
      <c r="AG11" s="230">
        <f t="shared" si="3"/>
        <v>8</v>
      </c>
      <c r="AH11" s="230">
        <f t="shared" si="3"/>
        <v>8</v>
      </c>
      <c r="AI11" s="230">
        <f t="shared" si="3"/>
        <v>8</v>
      </c>
      <c r="AJ11" s="230">
        <f t="shared" si="3"/>
        <v>8</v>
      </c>
      <c r="AK11" s="230">
        <f t="shared" si="3"/>
        <v>8</v>
      </c>
      <c r="AL11" s="230">
        <f t="shared" si="3"/>
        <v>6</v>
      </c>
      <c r="AM11" s="230">
        <f t="shared" si="3"/>
        <v>8</v>
      </c>
      <c r="AN11" s="230">
        <f t="shared" si="3"/>
        <v>8</v>
      </c>
      <c r="AO11" s="230">
        <f t="shared" si="3"/>
        <v>8</v>
      </c>
      <c r="AP11" s="230">
        <f t="shared" si="3"/>
        <v>8</v>
      </c>
      <c r="AQ11" s="230">
        <f t="shared" si="3"/>
        <v>10</v>
      </c>
      <c r="AR11" s="230"/>
      <c r="AS11" s="230"/>
      <c r="AT11" s="230"/>
      <c r="AU11" s="230"/>
      <c r="AV11" s="230"/>
      <c r="AW11" s="230"/>
      <c r="AX11" s="230">
        <f t="shared" si="3"/>
        <v>132</v>
      </c>
      <c r="AY11" s="230"/>
      <c r="AZ11" s="230"/>
      <c r="BA11" s="230"/>
      <c r="BB11" s="230"/>
      <c r="BC11" s="230"/>
      <c r="BD11" s="230"/>
      <c r="BE11" s="230"/>
      <c r="BF11" s="230"/>
      <c r="BG11" s="345">
        <f t="shared" si="3"/>
        <v>322</v>
      </c>
    </row>
    <row r="12" spans="1:59" ht="25.5">
      <c r="A12" s="488"/>
      <c r="B12" s="247" t="s">
        <v>14</v>
      </c>
      <c r="C12" s="343" t="s">
        <v>192</v>
      </c>
      <c r="D12" s="144" t="s">
        <v>56</v>
      </c>
      <c r="E12" s="171">
        <v>4</v>
      </c>
      <c r="F12" s="171">
        <v>4</v>
      </c>
      <c r="G12" s="171">
        <v>2</v>
      </c>
      <c r="H12" s="171">
        <v>2</v>
      </c>
      <c r="I12" s="171">
        <v>4</v>
      </c>
      <c r="J12" s="171">
        <v>2</v>
      </c>
      <c r="K12" s="171">
        <v>4</v>
      </c>
      <c r="L12" s="171">
        <v>4</v>
      </c>
      <c r="M12" s="171">
        <v>2</v>
      </c>
      <c r="N12" s="171">
        <v>2</v>
      </c>
      <c r="O12" s="171">
        <v>4</v>
      </c>
      <c r="P12" s="171">
        <v>2</v>
      </c>
      <c r="Q12" s="171">
        <v>2</v>
      </c>
      <c r="R12" s="171"/>
      <c r="S12" s="342"/>
      <c r="T12" s="189"/>
      <c r="U12" s="190"/>
      <c r="V12" s="72">
        <f>SUM(E12:U12)</f>
        <v>38</v>
      </c>
      <c r="W12" s="191"/>
      <c r="X12" s="191"/>
      <c r="Y12" s="189"/>
      <c r="Z12" s="190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71"/>
      <c r="AM12" s="171"/>
      <c r="AN12" s="171"/>
      <c r="AO12" s="171"/>
      <c r="AP12" s="171"/>
      <c r="AQ12" s="171"/>
      <c r="AR12" s="171"/>
      <c r="AS12" s="165"/>
      <c r="AT12" s="52"/>
      <c r="AU12" s="193"/>
      <c r="AV12" s="193"/>
      <c r="AW12" s="194"/>
      <c r="AX12" s="72">
        <f>SUM(Y12:AU12,AV12:AW12)</f>
        <v>0</v>
      </c>
      <c r="AY12" s="195"/>
      <c r="AZ12" s="195"/>
      <c r="BA12" s="195"/>
      <c r="BB12" s="195"/>
      <c r="BC12" s="195"/>
      <c r="BD12" s="195"/>
      <c r="BE12" s="195"/>
      <c r="BF12" s="196"/>
      <c r="BG12" s="188">
        <f t="shared" si="2"/>
        <v>38</v>
      </c>
    </row>
    <row r="13" spans="1:59" ht="63" customHeight="1">
      <c r="A13" s="488"/>
      <c r="B13" s="249" t="s">
        <v>15</v>
      </c>
      <c r="C13" s="19" t="s">
        <v>193</v>
      </c>
      <c r="D13" s="9" t="s">
        <v>56</v>
      </c>
      <c r="E13" s="171">
        <v>2</v>
      </c>
      <c r="F13" s="171">
        <v>2</v>
      </c>
      <c r="G13" s="171">
        <v>4</v>
      </c>
      <c r="H13" s="171">
        <v>4</v>
      </c>
      <c r="I13" s="171">
        <v>2</v>
      </c>
      <c r="J13" s="171">
        <v>4</v>
      </c>
      <c r="K13" s="171">
        <v>2</v>
      </c>
      <c r="L13" s="171">
        <v>2</v>
      </c>
      <c r="M13" s="171">
        <v>4</v>
      </c>
      <c r="N13" s="171">
        <v>4</v>
      </c>
      <c r="O13" s="171">
        <v>2</v>
      </c>
      <c r="P13" s="171">
        <v>4</v>
      </c>
      <c r="Q13" s="171">
        <v>2</v>
      </c>
      <c r="R13" s="171"/>
      <c r="S13" s="342"/>
      <c r="T13" s="189"/>
      <c r="U13" s="190"/>
      <c r="V13" s="72">
        <f>SUM(E13:U13)</f>
        <v>38</v>
      </c>
      <c r="W13" s="191"/>
      <c r="X13" s="191"/>
      <c r="Y13" s="189"/>
      <c r="Z13" s="190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71"/>
      <c r="AM13" s="171"/>
      <c r="AN13" s="171"/>
      <c r="AO13" s="171"/>
      <c r="AP13" s="171"/>
      <c r="AQ13" s="171"/>
      <c r="AR13" s="171"/>
      <c r="AS13" s="165"/>
      <c r="AT13" s="52"/>
      <c r="AU13" s="193"/>
      <c r="AV13" s="193"/>
      <c r="AW13" s="194"/>
      <c r="AX13" s="72">
        <f>SUM(AA13:AO13)</f>
        <v>0</v>
      </c>
      <c r="AY13" s="195"/>
      <c r="AZ13" s="195"/>
      <c r="BA13" s="195"/>
      <c r="BB13" s="195"/>
      <c r="BC13" s="195"/>
      <c r="BD13" s="195"/>
      <c r="BE13" s="195"/>
      <c r="BF13" s="196"/>
      <c r="BG13" s="188">
        <f>SUM(V13,AX13)</f>
        <v>38</v>
      </c>
    </row>
    <row r="14" spans="1:59" ht="25.5">
      <c r="A14" s="488"/>
      <c r="B14" s="248" t="s">
        <v>99</v>
      </c>
      <c r="C14" s="19" t="s">
        <v>194</v>
      </c>
      <c r="D14" s="9" t="s">
        <v>56</v>
      </c>
      <c r="E14" s="171">
        <v>2</v>
      </c>
      <c r="F14" s="171">
        <v>2</v>
      </c>
      <c r="G14" s="171">
        <v>2</v>
      </c>
      <c r="H14" s="171">
        <v>4</v>
      </c>
      <c r="I14" s="171">
        <v>2</v>
      </c>
      <c r="J14" s="171">
        <v>4</v>
      </c>
      <c r="K14" s="171">
        <v>2</v>
      </c>
      <c r="L14" s="171">
        <v>2</v>
      </c>
      <c r="M14" s="171">
        <v>4</v>
      </c>
      <c r="N14" s="171">
        <v>4</v>
      </c>
      <c r="O14" s="171">
        <v>2</v>
      </c>
      <c r="P14" s="171">
        <v>4</v>
      </c>
      <c r="Q14" s="171">
        <v>2</v>
      </c>
      <c r="R14" s="171"/>
      <c r="S14" s="342"/>
      <c r="T14" s="189"/>
      <c r="U14" s="190"/>
      <c r="V14" s="72">
        <f>SUM(E14:U14)</f>
        <v>36</v>
      </c>
      <c r="W14" s="191"/>
      <c r="X14" s="191"/>
      <c r="Y14" s="189"/>
      <c r="Z14" s="190"/>
      <c r="AA14" s="101">
        <v>2</v>
      </c>
      <c r="AB14" s="101">
        <v>2</v>
      </c>
      <c r="AC14" s="101">
        <v>2</v>
      </c>
      <c r="AD14" s="101">
        <v>2</v>
      </c>
      <c r="AE14" s="101">
        <v>2</v>
      </c>
      <c r="AF14" s="101">
        <v>2</v>
      </c>
      <c r="AG14" s="101">
        <v>2</v>
      </c>
      <c r="AH14" s="101">
        <v>2</v>
      </c>
      <c r="AI14" s="101">
        <v>2</v>
      </c>
      <c r="AJ14" s="101">
        <v>2</v>
      </c>
      <c r="AK14" s="101">
        <v>2</v>
      </c>
      <c r="AL14" s="101">
        <v>2</v>
      </c>
      <c r="AM14" s="101">
        <v>2</v>
      </c>
      <c r="AN14" s="101">
        <v>2</v>
      </c>
      <c r="AO14" s="101">
        <v>2</v>
      </c>
      <c r="AP14" s="101">
        <v>2</v>
      </c>
      <c r="AQ14" s="101">
        <v>4</v>
      </c>
      <c r="AR14" s="46"/>
      <c r="AS14" s="47"/>
      <c r="AT14" s="48"/>
      <c r="AU14" s="102"/>
      <c r="AV14" s="102"/>
      <c r="AW14" s="103"/>
      <c r="AX14" s="72">
        <f>SUM(Y14:AU14,AV14:AW14)</f>
        <v>36</v>
      </c>
      <c r="AY14" s="195"/>
      <c r="AZ14" s="195"/>
      <c r="BA14" s="195"/>
      <c r="BB14" s="195"/>
      <c r="BC14" s="195"/>
      <c r="BD14" s="195"/>
      <c r="BE14" s="195"/>
      <c r="BF14" s="196"/>
      <c r="BG14" s="188">
        <f>SUM(V14,AX14)</f>
        <v>72</v>
      </c>
    </row>
    <row r="15" spans="1:59" ht="38.25">
      <c r="A15" s="488"/>
      <c r="B15" s="248" t="s">
        <v>171</v>
      </c>
      <c r="C15" s="19" t="s">
        <v>178</v>
      </c>
      <c r="D15" s="9" t="s">
        <v>56</v>
      </c>
      <c r="E15" s="171">
        <v>4</v>
      </c>
      <c r="F15" s="171">
        <v>4</v>
      </c>
      <c r="G15" s="171">
        <v>2</v>
      </c>
      <c r="H15" s="171">
        <v>2</v>
      </c>
      <c r="I15" s="171">
        <v>6</v>
      </c>
      <c r="J15" s="171">
        <v>2</v>
      </c>
      <c r="K15" s="171">
        <v>4</v>
      </c>
      <c r="L15" s="171">
        <v>4</v>
      </c>
      <c r="M15" s="171">
        <v>2</v>
      </c>
      <c r="N15" s="171">
        <v>2</v>
      </c>
      <c r="O15" s="171">
        <v>4</v>
      </c>
      <c r="P15" s="171">
        <v>2</v>
      </c>
      <c r="Q15" s="171">
        <v>6</v>
      </c>
      <c r="R15" s="171"/>
      <c r="S15" s="342"/>
      <c r="T15" s="189"/>
      <c r="U15" s="190"/>
      <c r="V15" s="72">
        <f>SUM(E15:U15)</f>
        <v>44</v>
      </c>
      <c r="W15" s="191"/>
      <c r="X15" s="191"/>
      <c r="Y15" s="189"/>
      <c r="Z15" s="190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71"/>
      <c r="AM15" s="171"/>
      <c r="AN15" s="171"/>
      <c r="AO15" s="171"/>
      <c r="AP15" s="171"/>
      <c r="AQ15" s="171"/>
      <c r="AR15" s="171"/>
      <c r="AS15" s="165"/>
      <c r="AT15" s="52"/>
      <c r="AU15" s="193"/>
      <c r="AV15" s="193"/>
      <c r="AW15" s="194"/>
      <c r="AX15" s="72">
        <f>SUM(AA15:AQ15)</f>
        <v>0</v>
      </c>
      <c r="AY15" s="195"/>
      <c r="AZ15" s="195"/>
      <c r="BA15" s="195"/>
      <c r="BB15" s="195"/>
      <c r="BC15" s="195"/>
      <c r="BD15" s="195"/>
      <c r="BE15" s="195"/>
      <c r="BF15" s="196"/>
      <c r="BG15" s="188">
        <f>SUM(V15,AX15)</f>
        <v>44</v>
      </c>
    </row>
    <row r="16" spans="1:59" ht="51" customHeight="1">
      <c r="A16" s="488"/>
      <c r="B16" s="248" t="s">
        <v>195</v>
      </c>
      <c r="C16" s="19" t="s">
        <v>138</v>
      </c>
      <c r="D16" s="13" t="s">
        <v>56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66"/>
      <c r="U16" s="67"/>
      <c r="V16" s="49"/>
      <c r="W16" s="191"/>
      <c r="X16" s="191"/>
      <c r="Y16" s="189"/>
      <c r="Z16" s="190"/>
      <c r="AA16" s="192">
        <v>4</v>
      </c>
      <c r="AB16" s="192">
        <v>2</v>
      </c>
      <c r="AC16" s="192">
        <v>4</v>
      </c>
      <c r="AD16" s="192">
        <v>2</v>
      </c>
      <c r="AE16" s="192">
        <v>4</v>
      </c>
      <c r="AF16" s="192">
        <v>4</v>
      </c>
      <c r="AG16" s="192">
        <v>4</v>
      </c>
      <c r="AH16" s="192">
        <v>4</v>
      </c>
      <c r="AI16" s="192">
        <v>4</v>
      </c>
      <c r="AJ16" s="192">
        <v>4</v>
      </c>
      <c r="AK16" s="192">
        <v>4</v>
      </c>
      <c r="AL16" s="171">
        <v>2</v>
      </c>
      <c r="AM16" s="171">
        <v>4</v>
      </c>
      <c r="AN16" s="171">
        <v>4</v>
      </c>
      <c r="AO16" s="171">
        <v>4</v>
      </c>
      <c r="AP16" s="171">
        <v>4</v>
      </c>
      <c r="AQ16" s="171">
        <v>4</v>
      </c>
      <c r="AR16" s="171"/>
      <c r="AS16" s="165"/>
      <c r="AT16" s="52"/>
      <c r="AU16" s="193"/>
      <c r="AV16" s="193"/>
      <c r="AW16" s="194"/>
      <c r="AX16" s="72">
        <f>SUM(AA16:AQ16)</f>
        <v>62</v>
      </c>
      <c r="AY16" s="195"/>
      <c r="AZ16" s="195"/>
      <c r="BA16" s="195"/>
      <c r="BB16" s="195"/>
      <c r="BC16" s="195"/>
      <c r="BD16" s="195"/>
      <c r="BE16" s="195"/>
      <c r="BF16" s="196"/>
      <c r="BG16" s="188">
        <f>SUM(V16,AX16)</f>
        <v>62</v>
      </c>
    </row>
    <row r="17" spans="1:59" ht="25.5" customHeight="1" thickBot="1">
      <c r="A17" s="488"/>
      <c r="B17" s="248" t="s">
        <v>196</v>
      </c>
      <c r="C17" s="19" t="s">
        <v>17</v>
      </c>
      <c r="D17" s="9" t="s">
        <v>56</v>
      </c>
      <c r="E17" s="46">
        <v>2</v>
      </c>
      <c r="F17" s="46">
        <v>2</v>
      </c>
      <c r="G17" s="46">
        <v>4</v>
      </c>
      <c r="H17" s="46">
        <v>4</v>
      </c>
      <c r="I17" s="46">
        <v>2</v>
      </c>
      <c r="J17" s="46">
        <v>2</v>
      </c>
      <c r="K17" s="46">
        <v>2</v>
      </c>
      <c r="L17" s="46">
        <v>2</v>
      </c>
      <c r="M17" s="46">
        <v>4</v>
      </c>
      <c r="N17" s="46">
        <v>2</v>
      </c>
      <c r="O17" s="46">
        <v>2</v>
      </c>
      <c r="P17" s="46">
        <v>4</v>
      </c>
      <c r="Q17" s="46">
        <v>2</v>
      </c>
      <c r="R17" s="46"/>
      <c r="S17" s="48"/>
      <c r="T17" s="66"/>
      <c r="U17" s="67"/>
      <c r="V17" s="49">
        <f>SUM(E17:U17)</f>
        <v>34</v>
      </c>
      <c r="W17" s="12"/>
      <c r="X17" s="12"/>
      <c r="Y17" s="66"/>
      <c r="Z17" s="67"/>
      <c r="AA17" s="101">
        <v>2</v>
      </c>
      <c r="AB17" s="101">
        <v>2</v>
      </c>
      <c r="AC17" s="101">
        <v>2</v>
      </c>
      <c r="AD17" s="101">
        <v>2</v>
      </c>
      <c r="AE17" s="101">
        <v>2</v>
      </c>
      <c r="AF17" s="101">
        <v>2</v>
      </c>
      <c r="AG17" s="101">
        <v>2</v>
      </c>
      <c r="AH17" s="101">
        <v>2</v>
      </c>
      <c r="AI17" s="101">
        <v>2</v>
      </c>
      <c r="AJ17" s="101">
        <v>2</v>
      </c>
      <c r="AK17" s="101">
        <v>2</v>
      </c>
      <c r="AL17" s="101">
        <v>2</v>
      </c>
      <c r="AM17" s="101">
        <v>2</v>
      </c>
      <c r="AN17" s="101">
        <v>2</v>
      </c>
      <c r="AO17" s="101">
        <v>2</v>
      </c>
      <c r="AP17" s="101">
        <v>2</v>
      </c>
      <c r="AQ17" s="101">
        <v>2</v>
      </c>
      <c r="AR17" s="46"/>
      <c r="AS17" s="47"/>
      <c r="AT17" s="48"/>
      <c r="AU17" s="102"/>
      <c r="AV17" s="102"/>
      <c r="AW17" s="103"/>
      <c r="AX17" s="72">
        <f>SUM(Y17:AU17,AV17:AW17)</f>
        <v>34</v>
      </c>
      <c r="AY17" s="11"/>
      <c r="AZ17" s="11"/>
      <c r="BA17" s="11"/>
      <c r="BB17" s="11"/>
      <c r="BC17" s="11"/>
      <c r="BD17" s="11"/>
      <c r="BE17" s="11"/>
      <c r="BF17" s="71"/>
      <c r="BG17" s="64">
        <f t="shared" si="2"/>
        <v>68</v>
      </c>
    </row>
    <row r="18" spans="1:59" ht="26.25" thickBot="1">
      <c r="A18" s="488"/>
      <c r="B18" s="347" t="s">
        <v>162</v>
      </c>
      <c r="C18" s="244" t="s">
        <v>163</v>
      </c>
      <c r="D18" s="125" t="s">
        <v>56</v>
      </c>
      <c r="E18" s="57">
        <f>SUM(E19:E29)</f>
        <v>18</v>
      </c>
      <c r="F18" s="57">
        <f>SUM(F19:F29)</f>
        <v>16</v>
      </c>
      <c r="G18" s="57">
        <f aca="true" t="shared" si="4" ref="G18:V18">SUM(G19:G29)</f>
        <v>16</v>
      </c>
      <c r="H18" s="57">
        <f t="shared" si="4"/>
        <v>14</v>
      </c>
      <c r="I18" s="57">
        <f t="shared" si="4"/>
        <v>16</v>
      </c>
      <c r="J18" s="57">
        <f t="shared" si="4"/>
        <v>16</v>
      </c>
      <c r="K18" s="57">
        <f t="shared" si="4"/>
        <v>18</v>
      </c>
      <c r="L18" s="57">
        <f t="shared" si="4"/>
        <v>16</v>
      </c>
      <c r="M18" s="57">
        <f t="shared" si="4"/>
        <v>16</v>
      </c>
      <c r="N18" s="57">
        <f t="shared" si="4"/>
        <v>18</v>
      </c>
      <c r="O18" s="57">
        <f t="shared" si="4"/>
        <v>18</v>
      </c>
      <c r="P18" s="57">
        <f t="shared" si="4"/>
        <v>16</v>
      </c>
      <c r="Q18" s="57">
        <f t="shared" si="4"/>
        <v>18</v>
      </c>
      <c r="R18" s="57">
        <f t="shared" si="4"/>
        <v>36</v>
      </c>
      <c r="S18" s="57">
        <f t="shared" si="4"/>
        <v>36</v>
      </c>
      <c r="T18" s="57">
        <f t="shared" si="4"/>
        <v>36</v>
      </c>
      <c r="U18" s="57"/>
      <c r="V18" s="57">
        <f t="shared" si="4"/>
        <v>324</v>
      </c>
      <c r="W18" s="57"/>
      <c r="X18" s="57"/>
      <c r="Y18" s="57">
        <f aca="true" t="shared" si="5" ref="Y18:AO18">SUM(Y19:Y29)</f>
        <v>36</v>
      </c>
      <c r="Z18" s="57">
        <f t="shared" si="5"/>
        <v>36</v>
      </c>
      <c r="AA18" s="57">
        <f t="shared" si="5"/>
        <v>26</v>
      </c>
      <c r="AB18" s="57">
        <f t="shared" si="5"/>
        <v>26</v>
      </c>
      <c r="AC18" s="57">
        <f t="shared" si="5"/>
        <v>24</v>
      </c>
      <c r="AD18" s="57">
        <f t="shared" si="5"/>
        <v>26</v>
      </c>
      <c r="AE18" s="57">
        <f t="shared" si="5"/>
        <v>24</v>
      </c>
      <c r="AF18" s="57">
        <f t="shared" si="5"/>
        <v>24</v>
      </c>
      <c r="AG18" s="57">
        <f t="shared" si="5"/>
        <v>26</v>
      </c>
      <c r="AH18" s="57">
        <f t="shared" si="5"/>
        <v>24</v>
      </c>
      <c r="AI18" s="57">
        <f t="shared" si="5"/>
        <v>24</v>
      </c>
      <c r="AJ18" s="57">
        <f t="shared" si="5"/>
        <v>24</v>
      </c>
      <c r="AK18" s="57">
        <f t="shared" si="5"/>
        <v>24</v>
      </c>
      <c r="AL18" s="57">
        <f t="shared" si="5"/>
        <v>28</v>
      </c>
      <c r="AM18" s="57">
        <f t="shared" si="5"/>
        <v>24</v>
      </c>
      <c r="AN18" s="57">
        <f t="shared" si="5"/>
        <v>24</v>
      </c>
      <c r="AO18" s="57">
        <f t="shared" si="5"/>
        <v>26</v>
      </c>
      <c r="AP18" s="57">
        <f>SUM(AP19:AP29)</f>
        <v>24</v>
      </c>
      <c r="AQ18" s="57">
        <f>SUM(AQ19:AQ29)</f>
        <v>24</v>
      </c>
      <c r="AR18" s="57">
        <f>AR25</f>
        <v>36</v>
      </c>
      <c r="AS18" s="57">
        <f>AS28</f>
        <v>36</v>
      </c>
      <c r="AT18" s="57">
        <f>AT28</f>
        <v>36</v>
      </c>
      <c r="AU18" s="57">
        <f>AU24</f>
        <v>0</v>
      </c>
      <c r="AV18" s="57">
        <f>AV24</f>
        <v>0</v>
      </c>
      <c r="AW18" s="57"/>
      <c r="AX18" s="57">
        <f>SUM(Y18:AV18)</f>
        <v>602</v>
      </c>
      <c r="AY18" s="57"/>
      <c r="AZ18" s="57"/>
      <c r="BA18" s="57"/>
      <c r="BB18" s="57"/>
      <c r="BC18" s="57"/>
      <c r="BD18" s="57"/>
      <c r="BE18" s="57"/>
      <c r="BF18" s="57"/>
      <c r="BG18" s="57">
        <f>SUM(BG19:BG29)</f>
        <v>780</v>
      </c>
    </row>
    <row r="19" spans="1:59" ht="102" customHeight="1">
      <c r="A19" s="488"/>
      <c r="B19" s="408" t="s">
        <v>18</v>
      </c>
      <c r="C19" s="246" t="s">
        <v>197</v>
      </c>
      <c r="D19" s="164" t="s">
        <v>56</v>
      </c>
      <c r="E19" s="203">
        <v>6</v>
      </c>
      <c r="F19" s="203">
        <v>4</v>
      </c>
      <c r="G19" s="203">
        <v>4</v>
      </c>
      <c r="H19" s="203">
        <v>4</v>
      </c>
      <c r="I19" s="203">
        <v>6</v>
      </c>
      <c r="J19" s="203">
        <v>4</v>
      </c>
      <c r="K19" s="203">
        <v>6</v>
      </c>
      <c r="L19" s="203">
        <v>4</v>
      </c>
      <c r="M19" s="203">
        <v>4</v>
      </c>
      <c r="N19" s="203">
        <v>6</v>
      </c>
      <c r="O19" s="203">
        <v>8</v>
      </c>
      <c r="P19" s="203">
        <v>6</v>
      </c>
      <c r="Q19" s="203">
        <v>6</v>
      </c>
      <c r="R19" s="203"/>
      <c r="S19" s="55"/>
      <c r="T19" s="204"/>
      <c r="U19" s="205"/>
      <c r="V19" s="56">
        <f>SUM(E19:U19)</f>
        <v>68</v>
      </c>
      <c r="W19" s="97"/>
      <c r="X19" s="97"/>
      <c r="Y19" s="204"/>
      <c r="Z19" s="205"/>
      <c r="AA19" s="397">
        <v>6</v>
      </c>
      <c r="AB19" s="397">
        <v>8</v>
      </c>
      <c r="AC19" s="397">
        <v>6</v>
      </c>
      <c r="AD19" s="397">
        <v>6</v>
      </c>
      <c r="AE19" s="397">
        <v>6</v>
      </c>
      <c r="AF19" s="397">
        <v>6</v>
      </c>
      <c r="AG19" s="397">
        <v>6</v>
      </c>
      <c r="AH19" s="397">
        <v>6</v>
      </c>
      <c r="AI19" s="397">
        <v>6</v>
      </c>
      <c r="AJ19" s="397">
        <v>6</v>
      </c>
      <c r="AK19" s="397">
        <v>6</v>
      </c>
      <c r="AL19" s="397">
        <v>8</v>
      </c>
      <c r="AM19" s="397">
        <v>6</v>
      </c>
      <c r="AN19" s="397">
        <v>8</v>
      </c>
      <c r="AO19" s="397">
        <v>6</v>
      </c>
      <c r="AP19" s="397">
        <v>6</v>
      </c>
      <c r="AQ19" s="397">
        <v>6</v>
      </c>
      <c r="AR19" s="397"/>
      <c r="AS19" s="397"/>
      <c r="AT19" s="398"/>
      <c r="AU19" s="399"/>
      <c r="AV19" s="399"/>
      <c r="AW19" s="400"/>
      <c r="AX19" s="401">
        <f>SUM(Y19:AU19,AV19:AW19)</f>
        <v>108</v>
      </c>
      <c r="AY19" s="402"/>
      <c r="AZ19" s="206"/>
      <c r="BA19" s="206"/>
      <c r="BB19" s="206"/>
      <c r="BC19" s="206"/>
      <c r="BD19" s="206"/>
      <c r="BE19" s="206"/>
      <c r="BF19" s="216"/>
      <c r="BG19" s="124">
        <f aca="true" t="shared" si="6" ref="BG19:BG29">SUM(V19,AX19)</f>
        <v>176</v>
      </c>
    </row>
    <row r="20" spans="1:59" ht="126" customHeight="1">
      <c r="A20" s="488"/>
      <c r="B20" s="409" t="s">
        <v>100</v>
      </c>
      <c r="C20" s="396" t="s">
        <v>198</v>
      </c>
      <c r="D20" s="9" t="s">
        <v>56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52"/>
      <c r="T20" s="189"/>
      <c r="U20" s="190"/>
      <c r="V20" s="72">
        <f>SUM(E20:P20)</f>
        <v>0</v>
      </c>
      <c r="W20" s="191"/>
      <c r="X20" s="191"/>
      <c r="Y20" s="189"/>
      <c r="Z20" s="190"/>
      <c r="AA20" s="101">
        <v>6</v>
      </c>
      <c r="AB20" s="101">
        <v>4</v>
      </c>
      <c r="AC20" s="101">
        <v>6</v>
      </c>
      <c r="AD20" s="101">
        <v>6</v>
      </c>
      <c r="AE20" s="101">
        <v>6</v>
      </c>
      <c r="AF20" s="101">
        <v>6</v>
      </c>
      <c r="AG20" s="101">
        <v>6</v>
      </c>
      <c r="AH20" s="101">
        <v>6</v>
      </c>
      <c r="AI20" s="101">
        <v>6</v>
      </c>
      <c r="AJ20" s="101">
        <v>6</v>
      </c>
      <c r="AK20" s="101">
        <v>6</v>
      </c>
      <c r="AL20" s="101">
        <v>4</v>
      </c>
      <c r="AM20" s="101">
        <v>6</v>
      </c>
      <c r="AN20" s="101">
        <v>4</v>
      </c>
      <c r="AO20" s="101">
        <v>6</v>
      </c>
      <c r="AP20" s="101">
        <v>6</v>
      </c>
      <c r="AQ20" s="101">
        <v>6</v>
      </c>
      <c r="AR20" s="101"/>
      <c r="AS20" s="101"/>
      <c r="AT20" s="200"/>
      <c r="AU20" s="103"/>
      <c r="AV20" s="103"/>
      <c r="AW20" s="103"/>
      <c r="AX20" s="49">
        <f>SUM(Y20:AU20,AV20:AW20)</f>
        <v>96</v>
      </c>
      <c r="AY20" s="11"/>
      <c r="AZ20" s="195"/>
      <c r="BA20" s="195"/>
      <c r="BB20" s="195"/>
      <c r="BC20" s="195"/>
      <c r="BD20" s="195"/>
      <c r="BE20" s="195"/>
      <c r="BF20" s="196"/>
      <c r="BG20" s="188">
        <f t="shared" si="6"/>
        <v>96</v>
      </c>
    </row>
    <row r="21" spans="1:59" ht="81.75" customHeight="1">
      <c r="A21" s="488"/>
      <c r="B21" s="394" t="s">
        <v>199</v>
      </c>
      <c r="C21" s="238" t="s">
        <v>200</v>
      </c>
      <c r="D21" s="9" t="s">
        <v>56</v>
      </c>
      <c r="E21" s="214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>
        <v>36</v>
      </c>
      <c r="S21" s="48"/>
      <c r="T21" s="126"/>
      <c r="U21" s="126"/>
      <c r="V21" s="49">
        <f>SUM(E21:R21)</f>
        <v>36</v>
      </c>
      <c r="W21" s="12"/>
      <c r="X21" s="12"/>
      <c r="Y21" s="126"/>
      <c r="Z21" s="199"/>
      <c r="AA21" s="47"/>
      <c r="AB21" s="47"/>
      <c r="AC21" s="47"/>
      <c r="AD21" s="47"/>
      <c r="AE21" s="47"/>
      <c r="AF21" s="47"/>
      <c r="AG21" s="47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200"/>
      <c r="AU21" s="212"/>
      <c r="AV21" s="212"/>
      <c r="AW21" s="212"/>
      <c r="AX21" s="49">
        <f>SUM(AA21:AQ21)</f>
        <v>0</v>
      </c>
      <c r="AY21" s="11"/>
      <c r="AZ21" s="11"/>
      <c r="BA21" s="11"/>
      <c r="BB21" s="11"/>
      <c r="BC21" s="11"/>
      <c r="BD21" s="11"/>
      <c r="BE21" s="11"/>
      <c r="BF21" s="71"/>
      <c r="BG21" s="64">
        <f>SUM(V21,AX21)</f>
        <v>36</v>
      </c>
    </row>
    <row r="22" spans="1:59" ht="120.75" customHeight="1">
      <c r="A22" s="488"/>
      <c r="B22" s="394" t="s">
        <v>201</v>
      </c>
      <c r="C22" s="238" t="s">
        <v>202</v>
      </c>
      <c r="D22" s="9" t="s">
        <v>56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48"/>
      <c r="T22" s="346"/>
      <c r="U22" s="126"/>
      <c r="V22" s="49">
        <f>SUM(E22:P22)</f>
        <v>0</v>
      </c>
      <c r="W22" s="12"/>
      <c r="X22" s="12"/>
      <c r="Y22" s="201">
        <v>36</v>
      </c>
      <c r="Z22" s="199">
        <v>36</v>
      </c>
      <c r="AA22" s="185"/>
      <c r="AB22" s="185"/>
      <c r="AC22" s="185"/>
      <c r="AD22" s="185"/>
      <c r="AE22" s="185"/>
      <c r="AF22" s="185"/>
      <c r="AG22" s="209"/>
      <c r="AH22" s="202"/>
      <c r="AI22" s="202"/>
      <c r="AJ22" s="202"/>
      <c r="AK22" s="202"/>
      <c r="AL22" s="202"/>
      <c r="AM22" s="202"/>
      <c r="AN22" s="202"/>
      <c r="AO22" s="202"/>
      <c r="AP22" s="101"/>
      <c r="AQ22" s="101"/>
      <c r="AR22" s="101"/>
      <c r="AS22" s="101"/>
      <c r="AT22" s="215"/>
      <c r="AU22" s="218"/>
      <c r="AV22" s="218"/>
      <c r="AW22" s="212"/>
      <c r="AX22" s="72">
        <f>SUM(Y22:Z22)</f>
        <v>72</v>
      </c>
      <c r="AY22" s="11"/>
      <c r="AZ22" s="11"/>
      <c r="BA22" s="11"/>
      <c r="BB22" s="11"/>
      <c r="BC22" s="11"/>
      <c r="BD22" s="11"/>
      <c r="BE22" s="11"/>
      <c r="BF22" s="71"/>
      <c r="BG22" s="64">
        <f t="shared" si="6"/>
        <v>72</v>
      </c>
    </row>
    <row r="23" spans="1:59" ht="93" customHeight="1">
      <c r="A23" s="488"/>
      <c r="B23" s="394" t="s">
        <v>19</v>
      </c>
      <c r="C23" s="238" t="s">
        <v>203</v>
      </c>
      <c r="D23" s="9" t="s">
        <v>56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48"/>
      <c r="T23" s="346"/>
      <c r="U23" s="126"/>
      <c r="V23" s="49">
        <f>SUM(E23:P23)</f>
        <v>0</v>
      </c>
      <c r="W23" s="12"/>
      <c r="X23" s="12"/>
      <c r="Y23" s="346"/>
      <c r="Z23" s="199"/>
      <c r="AA23" s="101">
        <v>2</v>
      </c>
      <c r="AB23" s="101">
        <v>2</v>
      </c>
      <c r="AC23" s="101">
        <v>2</v>
      </c>
      <c r="AD23" s="101">
        <v>2</v>
      </c>
      <c r="AE23" s="101">
        <v>2</v>
      </c>
      <c r="AF23" s="101">
        <v>2</v>
      </c>
      <c r="AG23" s="101">
        <v>2</v>
      </c>
      <c r="AH23" s="101">
        <v>2</v>
      </c>
      <c r="AI23" s="101">
        <v>2</v>
      </c>
      <c r="AJ23" s="101">
        <v>2</v>
      </c>
      <c r="AK23" s="101">
        <v>2</v>
      </c>
      <c r="AL23" s="101">
        <v>2</v>
      </c>
      <c r="AM23" s="101">
        <v>2</v>
      </c>
      <c r="AN23" s="101">
        <v>2</v>
      </c>
      <c r="AO23" s="101">
        <v>4</v>
      </c>
      <c r="AP23" s="101">
        <v>2</v>
      </c>
      <c r="AQ23" s="101">
        <v>2</v>
      </c>
      <c r="AR23" s="46"/>
      <c r="AS23" s="47"/>
      <c r="AT23" s="48"/>
      <c r="AU23" s="102"/>
      <c r="AV23" s="102"/>
      <c r="AW23" s="103"/>
      <c r="AX23" s="72">
        <f>SUM(Y23:AU23,AV23:AW23)</f>
        <v>36</v>
      </c>
      <c r="AY23" s="11"/>
      <c r="AZ23" s="11"/>
      <c r="BA23" s="11"/>
      <c r="BB23" s="11"/>
      <c r="BC23" s="11"/>
      <c r="BD23" s="11"/>
      <c r="BE23" s="11"/>
      <c r="BF23" s="71"/>
      <c r="BG23" s="64">
        <f>SUM(V23,AX23)</f>
        <v>36</v>
      </c>
    </row>
    <row r="24" spans="1:59" ht="102.75" customHeight="1">
      <c r="A24" s="488"/>
      <c r="B24" s="394" t="s">
        <v>105</v>
      </c>
      <c r="C24" s="213" t="s">
        <v>204</v>
      </c>
      <c r="D24" s="9" t="s">
        <v>56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48"/>
      <c r="T24" s="346"/>
      <c r="U24" s="126"/>
      <c r="V24" s="49">
        <f>SUM(E24:Q24)</f>
        <v>0</v>
      </c>
      <c r="W24" s="12"/>
      <c r="X24" s="12"/>
      <c r="Y24" s="201"/>
      <c r="Z24" s="199"/>
      <c r="AA24" s="192">
        <v>6</v>
      </c>
      <c r="AB24" s="192">
        <v>4</v>
      </c>
      <c r="AC24" s="192">
        <v>2</v>
      </c>
      <c r="AD24" s="192">
        <v>4</v>
      </c>
      <c r="AE24" s="192">
        <v>2</v>
      </c>
      <c r="AF24" s="192">
        <v>2</v>
      </c>
      <c r="AG24" s="192">
        <v>4</v>
      </c>
      <c r="AH24" s="192">
        <v>4</v>
      </c>
      <c r="AI24" s="192">
        <v>2</v>
      </c>
      <c r="AJ24" s="192">
        <v>2</v>
      </c>
      <c r="AK24" s="192">
        <v>2</v>
      </c>
      <c r="AL24" s="171">
        <v>4</v>
      </c>
      <c r="AM24" s="171">
        <v>4</v>
      </c>
      <c r="AN24" s="171">
        <v>4</v>
      </c>
      <c r="AO24" s="171">
        <v>2</v>
      </c>
      <c r="AP24" s="171">
        <v>4</v>
      </c>
      <c r="AQ24" s="171">
        <v>4</v>
      </c>
      <c r="AR24" s="171"/>
      <c r="AS24" s="165"/>
      <c r="AT24" s="52"/>
      <c r="AU24" s="193"/>
      <c r="AV24" s="193"/>
      <c r="AW24" s="194"/>
      <c r="AX24" s="72">
        <f>SUM(AA24:AQ24)</f>
        <v>56</v>
      </c>
      <c r="AY24" s="11"/>
      <c r="AZ24" s="11"/>
      <c r="BA24" s="11"/>
      <c r="BB24" s="11"/>
      <c r="BC24" s="11"/>
      <c r="BD24" s="11"/>
      <c r="BE24" s="11"/>
      <c r="BF24" s="71"/>
      <c r="BG24" s="64">
        <f t="shared" si="6"/>
        <v>56</v>
      </c>
    </row>
    <row r="25" spans="1:59" ht="67.5" customHeight="1">
      <c r="A25" s="488"/>
      <c r="B25" s="394" t="s">
        <v>142</v>
      </c>
      <c r="C25" s="213" t="s">
        <v>205</v>
      </c>
      <c r="D25" s="9" t="s">
        <v>56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48"/>
      <c r="T25" s="346"/>
      <c r="U25" s="126"/>
      <c r="V25" s="49">
        <f>SUM(E25:R25)</f>
        <v>0</v>
      </c>
      <c r="W25" s="12"/>
      <c r="X25" s="12"/>
      <c r="Y25" s="201"/>
      <c r="Z25" s="199"/>
      <c r="AA25" s="192"/>
      <c r="AB25" s="192"/>
      <c r="AC25" s="192"/>
      <c r="AD25" s="192"/>
      <c r="AE25" s="192"/>
      <c r="AF25" s="192"/>
      <c r="AG25" s="403"/>
      <c r="AH25" s="192"/>
      <c r="AI25" s="192"/>
      <c r="AJ25" s="192"/>
      <c r="AK25" s="192"/>
      <c r="AL25" s="171"/>
      <c r="AM25" s="171"/>
      <c r="AN25" s="171"/>
      <c r="AO25" s="171"/>
      <c r="AP25" s="171"/>
      <c r="AQ25" s="171"/>
      <c r="AR25" s="171">
        <v>36</v>
      </c>
      <c r="AS25" s="165"/>
      <c r="AT25" s="404"/>
      <c r="AU25" s="193"/>
      <c r="AV25" s="193"/>
      <c r="AW25" s="194"/>
      <c r="AX25" s="72">
        <f>AR25</f>
        <v>36</v>
      </c>
      <c r="AY25" s="11"/>
      <c r="AZ25" s="11"/>
      <c r="BA25" s="11"/>
      <c r="BB25" s="11"/>
      <c r="BC25" s="11"/>
      <c r="BD25" s="11"/>
      <c r="BE25" s="11"/>
      <c r="BF25" s="71"/>
      <c r="BG25" s="64">
        <f>SUM(V25,AX25)</f>
        <v>36</v>
      </c>
    </row>
    <row r="26" spans="1:59" ht="74.25" customHeight="1">
      <c r="A26" s="488"/>
      <c r="B26" s="394" t="s">
        <v>20</v>
      </c>
      <c r="C26" s="213" t="s">
        <v>206</v>
      </c>
      <c r="D26" s="9" t="s">
        <v>56</v>
      </c>
      <c r="E26" s="405">
        <v>4</v>
      </c>
      <c r="F26" s="405">
        <v>4</v>
      </c>
      <c r="G26" s="405">
        <v>4</v>
      </c>
      <c r="H26" s="405">
        <v>2</v>
      </c>
      <c r="I26" s="405">
        <v>4</v>
      </c>
      <c r="J26" s="405">
        <v>2</v>
      </c>
      <c r="K26" s="405">
        <v>4</v>
      </c>
      <c r="L26" s="405">
        <v>4</v>
      </c>
      <c r="M26" s="405">
        <v>2</v>
      </c>
      <c r="N26" s="405">
        <v>2</v>
      </c>
      <c r="O26" s="405">
        <v>4</v>
      </c>
      <c r="P26" s="405">
        <v>2</v>
      </c>
      <c r="Q26" s="405">
        <v>4</v>
      </c>
      <c r="R26" s="405"/>
      <c r="S26" s="406"/>
      <c r="T26" s="407"/>
      <c r="U26" s="89"/>
      <c r="V26" s="210">
        <f>SUM(E26:U26)</f>
        <v>42</v>
      </c>
      <c r="W26" s="12"/>
      <c r="X26" s="12"/>
      <c r="Y26" s="201"/>
      <c r="Z26" s="199"/>
      <c r="AA26" s="192">
        <v>2</v>
      </c>
      <c r="AB26" s="192">
        <v>2</v>
      </c>
      <c r="AC26" s="192">
        <v>4</v>
      </c>
      <c r="AD26" s="192">
        <v>4</v>
      </c>
      <c r="AE26" s="192">
        <v>4</v>
      </c>
      <c r="AF26" s="192">
        <v>4</v>
      </c>
      <c r="AG26" s="192">
        <v>4</v>
      </c>
      <c r="AH26" s="192">
        <v>2</v>
      </c>
      <c r="AI26" s="192">
        <v>4</v>
      </c>
      <c r="AJ26" s="192">
        <v>4</v>
      </c>
      <c r="AK26" s="192">
        <v>4</v>
      </c>
      <c r="AL26" s="171">
        <v>4</v>
      </c>
      <c r="AM26" s="171">
        <v>2</v>
      </c>
      <c r="AN26" s="171">
        <v>2</v>
      </c>
      <c r="AO26" s="171">
        <v>4</v>
      </c>
      <c r="AP26" s="171">
        <v>2</v>
      </c>
      <c r="AQ26" s="171">
        <v>2</v>
      </c>
      <c r="AR26" s="171"/>
      <c r="AS26" s="165"/>
      <c r="AT26" s="52"/>
      <c r="AU26" s="193"/>
      <c r="AV26" s="193"/>
      <c r="AW26" s="194"/>
      <c r="AX26" s="72">
        <f>SUM(AA26:AQ26)</f>
        <v>54</v>
      </c>
      <c r="AY26" s="11"/>
      <c r="AZ26" s="11"/>
      <c r="BA26" s="11"/>
      <c r="BB26" s="11"/>
      <c r="BC26" s="11"/>
      <c r="BD26" s="11"/>
      <c r="BE26" s="11"/>
      <c r="BF26" s="71"/>
      <c r="BG26" s="64">
        <f>SUM(V26,AX26)</f>
        <v>96</v>
      </c>
    </row>
    <row r="27" spans="1:59" ht="63.75" customHeight="1">
      <c r="A27" s="488"/>
      <c r="B27" s="394" t="s">
        <v>207</v>
      </c>
      <c r="C27" s="213" t="s">
        <v>208</v>
      </c>
      <c r="D27" s="9" t="s">
        <v>56</v>
      </c>
      <c r="E27" s="46">
        <v>6</v>
      </c>
      <c r="F27" s="47">
        <v>6</v>
      </c>
      <c r="G27" s="47">
        <v>6</v>
      </c>
      <c r="H27" s="47">
        <v>6</v>
      </c>
      <c r="I27" s="47">
        <v>4</v>
      </c>
      <c r="J27" s="47">
        <v>6</v>
      </c>
      <c r="K27" s="47">
        <v>6</v>
      </c>
      <c r="L27" s="47">
        <v>6</v>
      </c>
      <c r="M27" s="47">
        <v>6</v>
      </c>
      <c r="N27" s="47">
        <v>6</v>
      </c>
      <c r="O27" s="47">
        <v>4</v>
      </c>
      <c r="P27" s="47">
        <v>6</v>
      </c>
      <c r="Q27" s="47">
        <v>6</v>
      </c>
      <c r="R27" s="47"/>
      <c r="S27" s="48"/>
      <c r="T27" s="67"/>
      <c r="U27" s="67"/>
      <c r="V27" s="49">
        <f>SUM(E27:U27)</f>
        <v>74</v>
      </c>
      <c r="W27" s="12"/>
      <c r="X27" s="12"/>
      <c r="Y27" s="201"/>
      <c r="Z27" s="199"/>
      <c r="AA27" s="192">
        <v>4</v>
      </c>
      <c r="AB27" s="192">
        <v>6</v>
      </c>
      <c r="AC27" s="192">
        <v>4</v>
      </c>
      <c r="AD27" s="192">
        <v>4</v>
      </c>
      <c r="AE27" s="192">
        <v>4</v>
      </c>
      <c r="AF27" s="192">
        <v>4</v>
      </c>
      <c r="AG27" s="403">
        <v>4</v>
      </c>
      <c r="AH27" s="192">
        <v>4</v>
      </c>
      <c r="AI27" s="192">
        <v>4</v>
      </c>
      <c r="AJ27" s="192">
        <v>4</v>
      </c>
      <c r="AK27" s="192">
        <v>4</v>
      </c>
      <c r="AL27" s="171">
        <v>6</v>
      </c>
      <c r="AM27" s="171">
        <v>4</v>
      </c>
      <c r="AN27" s="171">
        <v>4</v>
      </c>
      <c r="AO27" s="171">
        <v>4</v>
      </c>
      <c r="AP27" s="171">
        <v>4</v>
      </c>
      <c r="AQ27" s="171">
        <v>4</v>
      </c>
      <c r="AR27" s="171"/>
      <c r="AS27" s="165"/>
      <c r="AT27" s="52"/>
      <c r="AU27" s="193"/>
      <c r="AV27" s="193"/>
      <c r="AW27" s="194"/>
      <c r="AX27" s="72">
        <f>SUM(AA27:AQ27)</f>
        <v>72</v>
      </c>
      <c r="AY27" s="11"/>
      <c r="AZ27" s="11"/>
      <c r="BA27" s="11"/>
      <c r="BB27" s="11"/>
      <c r="BC27" s="11"/>
      <c r="BD27" s="11"/>
      <c r="BE27" s="11"/>
      <c r="BF27" s="71"/>
      <c r="BG27" s="64"/>
    </row>
    <row r="28" spans="1:59" ht="90.75" customHeight="1">
      <c r="A28" s="488"/>
      <c r="B28" s="412" t="s">
        <v>181</v>
      </c>
      <c r="C28" s="245" t="s">
        <v>209</v>
      </c>
      <c r="D28" s="9" t="s">
        <v>56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133">
        <v>36</v>
      </c>
      <c r="T28" s="413">
        <v>36</v>
      </c>
      <c r="U28" s="126"/>
      <c r="V28" s="49">
        <f>SUM(S28:T28)</f>
        <v>72</v>
      </c>
      <c r="W28" s="12"/>
      <c r="X28" s="12"/>
      <c r="Y28" s="201"/>
      <c r="Z28" s="199"/>
      <c r="AA28" s="47"/>
      <c r="AB28" s="47"/>
      <c r="AC28" s="47"/>
      <c r="AD28" s="47"/>
      <c r="AE28" s="47"/>
      <c r="AF28" s="47"/>
      <c r="AG28" s="104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>
        <v>36</v>
      </c>
      <c r="AT28" s="215">
        <v>36</v>
      </c>
      <c r="AU28" s="218"/>
      <c r="AV28" s="218"/>
      <c r="AW28" s="212"/>
      <c r="AX28" s="72">
        <f>SUM(AS28:AT28)</f>
        <v>72</v>
      </c>
      <c r="AY28" s="11"/>
      <c r="AZ28" s="11"/>
      <c r="BA28" s="11"/>
      <c r="BB28" s="11"/>
      <c r="BC28" s="11"/>
      <c r="BD28" s="11"/>
      <c r="BE28" s="11"/>
      <c r="BF28" s="71"/>
      <c r="BG28" s="64">
        <f t="shared" si="6"/>
        <v>144</v>
      </c>
    </row>
    <row r="29" spans="1:59" ht="78.75" customHeight="1" thickBot="1">
      <c r="A29" s="488"/>
      <c r="B29" s="395" t="s">
        <v>21</v>
      </c>
      <c r="C29" s="410" t="s">
        <v>210</v>
      </c>
      <c r="D29" s="411" t="s">
        <v>56</v>
      </c>
      <c r="E29" s="171">
        <v>2</v>
      </c>
      <c r="F29" s="171">
        <v>2</v>
      </c>
      <c r="G29" s="171">
        <v>2</v>
      </c>
      <c r="H29" s="171">
        <v>2</v>
      </c>
      <c r="I29" s="171">
        <v>2</v>
      </c>
      <c r="J29" s="171">
        <v>4</v>
      </c>
      <c r="K29" s="171">
        <v>2</v>
      </c>
      <c r="L29" s="171">
        <v>2</v>
      </c>
      <c r="M29" s="171">
        <v>4</v>
      </c>
      <c r="N29" s="171">
        <v>4</v>
      </c>
      <c r="O29" s="171">
        <v>2</v>
      </c>
      <c r="P29" s="171">
        <v>2</v>
      </c>
      <c r="Q29" s="171">
        <v>2</v>
      </c>
      <c r="R29" s="171"/>
      <c r="S29" s="342"/>
      <c r="T29" s="189"/>
      <c r="U29" s="190"/>
      <c r="V29" s="72">
        <f>SUM(E29:U29)</f>
        <v>32</v>
      </c>
      <c r="W29" s="191"/>
      <c r="X29" s="197"/>
      <c r="Y29" s="219"/>
      <c r="Z29" s="208"/>
      <c r="AA29" s="185"/>
      <c r="AB29" s="185"/>
      <c r="AC29" s="185"/>
      <c r="AD29" s="185"/>
      <c r="AE29" s="185"/>
      <c r="AF29" s="185"/>
      <c r="AG29" s="209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348"/>
      <c r="AU29" s="349"/>
      <c r="AV29" s="349"/>
      <c r="AW29" s="198"/>
      <c r="AX29" s="210">
        <f>AU29</f>
        <v>0</v>
      </c>
      <c r="AY29" s="74"/>
      <c r="AZ29" s="74"/>
      <c r="BA29" s="74"/>
      <c r="BB29" s="74"/>
      <c r="BC29" s="74"/>
      <c r="BD29" s="74"/>
      <c r="BE29" s="74"/>
      <c r="BF29" s="217"/>
      <c r="BG29" s="211">
        <f t="shared" si="6"/>
        <v>32</v>
      </c>
    </row>
    <row r="30" spans="1:59" ht="15.75" customHeight="1" thickBot="1">
      <c r="A30" s="534"/>
      <c r="B30" s="464" t="s">
        <v>57</v>
      </c>
      <c r="C30" s="465"/>
      <c r="D30" s="506"/>
      <c r="E30" s="350">
        <f aca="true" t="shared" si="7" ref="E30:T30">SUM(E8,E11,E18)</f>
        <v>36</v>
      </c>
      <c r="F30" s="350">
        <f t="shared" si="7"/>
        <v>36</v>
      </c>
      <c r="G30" s="350">
        <f t="shared" si="7"/>
        <v>36</v>
      </c>
      <c r="H30" s="350">
        <f t="shared" si="7"/>
        <v>36</v>
      </c>
      <c r="I30" s="350">
        <f t="shared" si="7"/>
        <v>36</v>
      </c>
      <c r="J30" s="350">
        <f t="shared" si="7"/>
        <v>36</v>
      </c>
      <c r="K30" s="350">
        <f t="shared" si="7"/>
        <v>36</v>
      </c>
      <c r="L30" s="350">
        <f t="shared" si="7"/>
        <v>36</v>
      </c>
      <c r="M30" s="350">
        <f t="shared" si="7"/>
        <v>36</v>
      </c>
      <c r="N30" s="350">
        <f t="shared" si="7"/>
        <v>36</v>
      </c>
      <c r="O30" s="350">
        <f t="shared" si="7"/>
        <v>36</v>
      </c>
      <c r="P30" s="350">
        <f t="shared" si="7"/>
        <v>36</v>
      </c>
      <c r="Q30" s="350">
        <f t="shared" si="7"/>
        <v>36</v>
      </c>
      <c r="R30" s="350">
        <f t="shared" si="7"/>
        <v>36</v>
      </c>
      <c r="S30" s="272">
        <f t="shared" si="7"/>
        <v>36</v>
      </c>
      <c r="T30" s="351">
        <f t="shared" si="7"/>
        <v>36</v>
      </c>
      <c r="U30" s="351"/>
      <c r="V30" s="354">
        <f>SUM(V8,V11,V18)</f>
        <v>576</v>
      </c>
      <c r="W30" s="322"/>
      <c r="X30" s="322"/>
      <c r="Y30" s="351">
        <f aca="true" t="shared" si="8" ref="Y30:AR30">SUM(Y8,Y11,Y18)</f>
        <v>36</v>
      </c>
      <c r="Z30" s="351">
        <f t="shared" si="8"/>
        <v>36</v>
      </c>
      <c r="AA30" s="350">
        <f t="shared" si="8"/>
        <v>36</v>
      </c>
      <c r="AB30" s="350">
        <f t="shared" si="8"/>
        <v>36</v>
      </c>
      <c r="AC30" s="350">
        <f t="shared" si="8"/>
        <v>36</v>
      </c>
      <c r="AD30" s="350">
        <f t="shared" si="8"/>
        <v>36</v>
      </c>
      <c r="AE30" s="350">
        <f t="shared" si="8"/>
        <v>36</v>
      </c>
      <c r="AF30" s="350">
        <f t="shared" si="8"/>
        <v>36</v>
      </c>
      <c r="AG30" s="350">
        <f t="shared" si="8"/>
        <v>36</v>
      </c>
      <c r="AH30" s="350">
        <f t="shared" si="8"/>
        <v>36</v>
      </c>
      <c r="AI30" s="350">
        <f t="shared" si="8"/>
        <v>36</v>
      </c>
      <c r="AJ30" s="350">
        <f t="shared" si="8"/>
        <v>36</v>
      </c>
      <c r="AK30" s="350">
        <f t="shared" si="8"/>
        <v>36</v>
      </c>
      <c r="AL30" s="350">
        <f t="shared" si="8"/>
        <v>36</v>
      </c>
      <c r="AM30" s="350">
        <f t="shared" si="8"/>
        <v>36</v>
      </c>
      <c r="AN30" s="350">
        <f t="shared" si="8"/>
        <v>36</v>
      </c>
      <c r="AO30" s="350">
        <f t="shared" si="8"/>
        <v>36</v>
      </c>
      <c r="AP30" s="350">
        <f t="shared" si="8"/>
        <v>36</v>
      </c>
      <c r="AQ30" s="350">
        <f t="shared" si="8"/>
        <v>36</v>
      </c>
      <c r="AR30" s="350">
        <f t="shared" si="8"/>
        <v>36</v>
      </c>
      <c r="AS30" s="350">
        <f>AS28</f>
        <v>36</v>
      </c>
      <c r="AT30" s="272">
        <f>SUM(AT8,AT11,AT18)</f>
        <v>36</v>
      </c>
      <c r="AU30" s="351"/>
      <c r="AV30" s="351"/>
      <c r="AW30" s="351"/>
      <c r="AX30" s="354">
        <f>SUM(AX8,AX11,AX18)</f>
        <v>792</v>
      </c>
      <c r="AY30" s="350"/>
      <c r="AZ30" s="350"/>
      <c r="BA30" s="350"/>
      <c r="BB30" s="350"/>
      <c r="BC30" s="350"/>
      <c r="BD30" s="350"/>
      <c r="BE30" s="350"/>
      <c r="BF30" s="353"/>
      <c r="BG30" s="352">
        <f>SUM(BG8,BG11,BG18)</f>
        <v>1222</v>
      </c>
    </row>
    <row r="31" spans="1:47" ht="14.25" customHeight="1">
      <c r="A31" s="532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</row>
    <row r="32" spans="1:30" ht="21" customHeight="1">
      <c r="A32" s="532"/>
      <c r="AB32" s="356"/>
      <c r="AD32" s="355"/>
    </row>
    <row r="33" ht="12.75">
      <c r="A33" s="532"/>
    </row>
    <row r="34" ht="12.75">
      <c r="A34" s="532"/>
    </row>
    <row r="35" ht="12.75" customHeight="1">
      <c r="A35" s="532"/>
    </row>
    <row r="36" ht="12.75" customHeight="1">
      <c r="A36" s="532"/>
    </row>
    <row r="37" ht="12.75" customHeight="1">
      <c r="A37" s="532"/>
    </row>
    <row r="38" ht="12.75">
      <c r="A38" s="532"/>
    </row>
    <row r="39" ht="12.75" customHeight="1">
      <c r="A39" s="532"/>
    </row>
    <row r="40" ht="12.75" customHeight="1">
      <c r="A40" s="532"/>
    </row>
    <row r="41" ht="12.75">
      <c r="A41" s="532"/>
    </row>
    <row r="42" ht="12.75">
      <c r="A42" s="532"/>
    </row>
    <row r="43" ht="12.75">
      <c r="A43" s="532"/>
    </row>
    <row r="44" ht="12.75">
      <c r="A44" s="532"/>
    </row>
    <row r="45" ht="12.75">
      <c r="A45" s="532"/>
    </row>
    <row r="46" ht="12.75">
      <c r="A46" s="532"/>
    </row>
    <row r="47" ht="12.75">
      <c r="A47" s="532"/>
    </row>
    <row r="48" ht="12.75">
      <c r="A48" s="532"/>
    </row>
    <row r="49" ht="12.75">
      <c r="A49" s="532"/>
    </row>
    <row r="50" ht="12.75">
      <c r="A50" s="532"/>
    </row>
    <row r="51" ht="12.75">
      <c r="A51" s="532"/>
    </row>
    <row r="52" ht="12.75">
      <c r="A52" s="532"/>
    </row>
    <row r="53" ht="12.75" customHeight="1">
      <c r="A53" s="532"/>
    </row>
    <row r="54" ht="12.75">
      <c r="A54" s="532"/>
    </row>
    <row r="55" ht="19.5" customHeight="1">
      <c r="A55" s="532"/>
    </row>
    <row r="56" ht="19.5" customHeight="1">
      <c r="A56" s="532"/>
    </row>
    <row r="57" ht="42" customHeight="1">
      <c r="A57" s="532"/>
    </row>
    <row r="58" ht="59.25" customHeight="1">
      <c r="A58" s="532"/>
    </row>
    <row r="59" ht="19.5" customHeight="1">
      <c r="A59" s="532"/>
    </row>
    <row r="60" ht="19.5" customHeight="1">
      <c r="A60" s="532"/>
    </row>
    <row r="61" ht="12.75" customHeight="1">
      <c r="A61" s="532"/>
    </row>
    <row r="62" ht="12.75">
      <c r="A62" s="532"/>
    </row>
    <row r="63" ht="27" customHeight="1">
      <c r="A63" s="532"/>
    </row>
    <row r="64" ht="36.75" customHeight="1">
      <c r="A64" s="532"/>
    </row>
    <row r="65" ht="12.75">
      <c r="A65" s="532"/>
    </row>
    <row r="66" ht="12.75">
      <c r="A66" s="532"/>
    </row>
    <row r="67" ht="12.75">
      <c r="A67" s="532"/>
    </row>
    <row r="68" ht="43.5" customHeight="1">
      <c r="A68" s="532"/>
    </row>
    <row r="69" ht="31.5" customHeight="1">
      <c r="A69" s="532"/>
    </row>
    <row r="70" ht="12.75">
      <c r="A70" s="532"/>
    </row>
    <row r="71" ht="12.75">
      <c r="A71" s="532"/>
    </row>
    <row r="72" ht="12.75">
      <c r="A72" s="532"/>
    </row>
    <row r="73" ht="12.75">
      <c r="A73" s="532"/>
    </row>
    <row r="74" ht="12.75">
      <c r="A74" s="532"/>
    </row>
    <row r="75" ht="12.75">
      <c r="A75" s="532"/>
    </row>
    <row r="76" ht="19.5" customHeight="1">
      <c r="A76" s="532"/>
    </row>
    <row r="77" ht="19.5" customHeight="1">
      <c r="A77" s="532"/>
    </row>
    <row r="78" ht="12.75" customHeight="1">
      <c r="A78" s="532"/>
    </row>
    <row r="79" ht="12.75" customHeight="1">
      <c r="A79" s="532"/>
    </row>
    <row r="80" ht="12.75" customHeight="1" hidden="1">
      <c r="A80" s="532"/>
    </row>
    <row r="81" ht="12.75" customHeight="1" hidden="1">
      <c r="A81" s="532"/>
    </row>
    <row r="82" ht="12.75" customHeight="1" hidden="1">
      <c r="A82" s="532"/>
    </row>
    <row r="83" ht="12.75" customHeight="1" hidden="1">
      <c r="A83" s="532"/>
    </row>
    <row r="84" ht="12.75">
      <c r="A84" s="532"/>
    </row>
    <row r="85" ht="13.5" thickBot="1">
      <c r="A85" s="533"/>
    </row>
    <row r="86" ht="27" customHeight="1">
      <c r="A86" s="487" t="s">
        <v>67</v>
      </c>
    </row>
    <row r="87" ht="27" customHeight="1">
      <c r="A87" s="488"/>
    </row>
    <row r="88" ht="12.75">
      <c r="A88" s="488"/>
    </row>
    <row r="89" ht="12.75">
      <c r="A89" s="488"/>
    </row>
    <row r="90" ht="12.75" customHeight="1" hidden="1">
      <c r="A90" s="488"/>
    </row>
    <row r="91" ht="12.75" customHeight="1" hidden="1">
      <c r="A91" s="488"/>
    </row>
    <row r="92" ht="12.75" customHeight="1" hidden="1">
      <c r="A92" s="488"/>
    </row>
    <row r="93" ht="12.75" customHeight="1" hidden="1">
      <c r="A93" s="488"/>
    </row>
    <row r="94" ht="12.75" customHeight="1" hidden="1">
      <c r="A94" s="488"/>
    </row>
    <row r="95" ht="12.75" customHeight="1" hidden="1">
      <c r="A95" s="488"/>
    </row>
    <row r="96" ht="12.75">
      <c r="A96" s="488"/>
    </row>
    <row r="97" ht="12.75">
      <c r="A97" s="488"/>
    </row>
    <row r="98" ht="24.75" customHeight="1">
      <c r="A98" s="488"/>
    </row>
    <row r="99" ht="24.75" customHeight="1">
      <c r="A99" s="488"/>
    </row>
    <row r="100" ht="24.75" customHeight="1" thickBot="1">
      <c r="A100" s="489"/>
    </row>
  </sheetData>
  <sheetProtection/>
  <mergeCells count="22">
    <mergeCell ref="A86:A100"/>
    <mergeCell ref="A3:A7"/>
    <mergeCell ref="B3:B7"/>
    <mergeCell ref="B30:D30"/>
    <mergeCell ref="A8:A30"/>
    <mergeCell ref="J3:M3"/>
    <mergeCell ref="AO3:AR3"/>
    <mergeCell ref="AT3:AV3"/>
    <mergeCell ref="C3:C7"/>
    <mergeCell ref="F3:H3"/>
    <mergeCell ref="D3:D7"/>
    <mergeCell ref="AG3:AI3"/>
    <mergeCell ref="BB3:BE3"/>
    <mergeCell ref="BG3:BG7"/>
    <mergeCell ref="E4:BF4"/>
    <mergeCell ref="E6:BF6"/>
    <mergeCell ref="N3:Q3"/>
    <mergeCell ref="T3:U3"/>
    <mergeCell ref="X3:AA3"/>
    <mergeCell ref="AC3:AE3"/>
    <mergeCell ref="AK3:AM3"/>
    <mergeCell ref="AY3:BA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78"/>
  <sheetViews>
    <sheetView tabSelected="1" zoomScalePageLayoutView="0" workbookViewId="0" topLeftCell="D24">
      <selection activeCell="A1" sqref="A1:BK31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20" width="3.25390625" style="0" customWidth="1"/>
    <col min="21" max="21" width="7.00390625" style="0" customWidth="1"/>
    <col min="22" max="23" width="2.75390625" style="0" customWidth="1"/>
    <col min="24" max="24" width="4.75390625" style="0" customWidth="1"/>
    <col min="25" max="26" width="2.25390625" style="0" customWidth="1"/>
    <col min="27" max="38" width="3.25390625" style="0" customWidth="1"/>
    <col min="39" max="39" width="4.125" style="0" customWidth="1"/>
    <col min="40" max="41" width="3.25390625" style="0" customWidth="1"/>
    <col min="42" max="42" width="4.75390625" style="0" customWidth="1"/>
    <col min="43" max="62" width="2.75390625" style="0" customWidth="1"/>
    <col min="63" max="63" width="5.375" style="0" customWidth="1"/>
  </cols>
  <sheetData>
    <row r="1" ht="15">
      <c r="B1" s="1" t="s">
        <v>43</v>
      </c>
    </row>
    <row r="2" spans="2:10" ht="15.75" thickBot="1">
      <c r="B2" s="1" t="s">
        <v>145</v>
      </c>
      <c r="C2" s="2"/>
      <c r="D2" s="2" t="s">
        <v>172</v>
      </c>
      <c r="I2" s="2"/>
      <c r="J2" s="2"/>
    </row>
    <row r="3" spans="1:63" ht="64.5" customHeight="1">
      <c r="A3" s="475" t="s">
        <v>29</v>
      </c>
      <c r="B3" s="523" t="s">
        <v>0</v>
      </c>
      <c r="C3" s="481" t="s">
        <v>44</v>
      </c>
      <c r="D3" s="484" t="s">
        <v>45</v>
      </c>
      <c r="E3" s="15" t="s">
        <v>72</v>
      </c>
      <c r="F3" s="473" t="s">
        <v>30</v>
      </c>
      <c r="G3" s="473"/>
      <c r="H3" s="473"/>
      <c r="I3" s="16" t="s">
        <v>73</v>
      </c>
      <c r="J3" s="472" t="s">
        <v>31</v>
      </c>
      <c r="K3" s="472"/>
      <c r="L3" s="472"/>
      <c r="M3" s="472"/>
      <c r="N3" s="472" t="s">
        <v>32</v>
      </c>
      <c r="O3" s="472"/>
      <c r="P3" s="472"/>
      <c r="Q3" s="472"/>
      <c r="R3" s="3" t="s">
        <v>74</v>
      </c>
      <c r="S3" s="522" t="s">
        <v>33</v>
      </c>
      <c r="T3" s="499"/>
      <c r="U3" s="220" t="s">
        <v>42</v>
      </c>
      <c r="V3" s="522" t="s">
        <v>33</v>
      </c>
      <c r="W3" s="499"/>
      <c r="X3" s="4" t="s">
        <v>46</v>
      </c>
      <c r="Y3" s="3" t="s">
        <v>75</v>
      </c>
      <c r="Z3" s="472" t="s">
        <v>34</v>
      </c>
      <c r="AA3" s="472"/>
      <c r="AB3" s="472"/>
      <c r="AC3" s="472"/>
      <c r="AD3" s="3" t="s">
        <v>76</v>
      </c>
      <c r="AE3" s="472" t="s">
        <v>35</v>
      </c>
      <c r="AF3" s="472"/>
      <c r="AG3" s="472"/>
      <c r="AH3" s="3" t="s">
        <v>96</v>
      </c>
      <c r="AI3" s="493" t="s">
        <v>36</v>
      </c>
      <c r="AJ3" s="494"/>
      <c r="AK3" s="494"/>
      <c r="AL3" s="495"/>
      <c r="AM3" s="220" t="s">
        <v>42</v>
      </c>
      <c r="AN3" s="3" t="s">
        <v>47</v>
      </c>
      <c r="AO3" s="112"/>
      <c r="AP3" s="4" t="s">
        <v>46</v>
      </c>
      <c r="AQ3" s="63" t="s">
        <v>37</v>
      </c>
      <c r="AR3" s="3" t="s">
        <v>48</v>
      </c>
      <c r="AS3" s="472" t="s">
        <v>38</v>
      </c>
      <c r="AT3" s="472"/>
      <c r="AU3" s="472"/>
      <c r="AV3" s="472"/>
      <c r="AW3" s="3" t="s">
        <v>49</v>
      </c>
      <c r="AX3" s="472" t="s">
        <v>39</v>
      </c>
      <c r="AY3" s="472"/>
      <c r="AZ3" s="472"/>
      <c r="BA3" s="3" t="s">
        <v>50</v>
      </c>
      <c r="BB3" s="472" t="s">
        <v>40</v>
      </c>
      <c r="BC3" s="472"/>
      <c r="BD3" s="472"/>
      <c r="BE3" s="472"/>
      <c r="BF3" s="472" t="s">
        <v>41</v>
      </c>
      <c r="BG3" s="472"/>
      <c r="BH3" s="472"/>
      <c r="BI3" s="472"/>
      <c r="BJ3" s="42" t="s">
        <v>51</v>
      </c>
      <c r="BK3" s="466" t="s">
        <v>52</v>
      </c>
    </row>
    <row r="4" spans="1:63" ht="12.75">
      <c r="A4" s="476"/>
      <c r="B4" s="524"/>
      <c r="C4" s="482"/>
      <c r="D4" s="485"/>
      <c r="E4" s="496" t="s">
        <v>53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  <c r="BF4" s="491"/>
      <c r="BG4" s="491"/>
      <c r="BH4" s="491"/>
      <c r="BI4" s="491"/>
      <c r="BJ4" s="492"/>
      <c r="BK4" s="467"/>
    </row>
    <row r="5" spans="1:63" ht="12.75">
      <c r="A5" s="476"/>
      <c r="B5" s="524"/>
      <c r="C5" s="482"/>
      <c r="D5" s="48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518">
        <v>51</v>
      </c>
      <c r="V5" s="519"/>
      <c r="W5" s="6">
        <v>52</v>
      </c>
      <c r="X5" s="7"/>
      <c r="Y5" s="110">
        <v>52</v>
      </c>
      <c r="Z5" s="18">
        <v>1</v>
      </c>
      <c r="AA5" s="6">
        <v>2</v>
      </c>
      <c r="AB5" s="17">
        <v>3</v>
      </c>
      <c r="AC5" s="17">
        <v>4</v>
      </c>
      <c r="AD5" s="17">
        <v>5</v>
      </c>
      <c r="AE5" s="17">
        <v>6</v>
      </c>
      <c r="AF5" s="17">
        <v>7</v>
      </c>
      <c r="AG5" s="17">
        <v>8</v>
      </c>
      <c r="AH5" s="17">
        <v>9</v>
      </c>
      <c r="AI5" s="17">
        <v>10</v>
      </c>
      <c r="AJ5" s="18">
        <v>11</v>
      </c>
      <c r="AK5" s="18"/>
      <c r="AL5" s="518">
        <v>12</v>
      </c>
      <c r="AM5" s="519"/>
      <c r="AN5" s="17">
        <v>13</v>
      </c>
      <c r="AO5" s="17">
        <v>15</v>
      </c>
      <c r="AP5" s="7"/>
      <c r="AQ5" s="17">
        <v>16</v>
      </c>
      <c r="AR5" s="17">
        <v>17</v>
      </c>
      <c r="AS5" s="17">
        <v>18</v>
      </c>
      <c r="AT5" s="17">
        <v>19</v>
      </c>
      <c r="AU5" s="17">
        <v>20</v>
      </c>
      <c r="AV5" s="17">
        <v>21</v>
      </c>
      <c r="AW5" s="17">
        <v>22</v>
      </c>
      <c r="AX5" s="17">
        <v>23</v>
      </c>
      <c r="AY5" s="17">
        <v>24</v>
      </c>
      <c r="AZ5" s="17">
        <v>25</v>
      </c>
      <c r="BA5" s="17">
        <v>26</v>
      </c>
      <c r="BB5" s="17">
        <v>27</v>
      </c>
      <c r="BC5" s="17">
        <v>28</v>
      </c>
      <c r="BD5" s="17">
        <v>29</v>
      </c>
      <c r="BE5" s="17">
        <v>30</v>
      </c>
      <c r="BF5" s="17">
        <v>31</v>
      </c>
      <c r="BG5" s="17">
        <v>32</v>
      </c>
      <c r="BH5" s="17">
        <v>33</v>
      </c>
      <c r="BI5" s="17">
        <v>34</v>
      </c>
      <c r="BJ5" s="18">
        <v>35</v>
      </c>
      <c r="BK5" s="467"/>
    </row>
    <row r="6" spans="1:63" ht="12.75">
      <c r="A6" s="476"/>
      <c r="B6" s="524"/>
      <c r="C6" s="482"/>
      <c r="D6" s="485"/>
      <c r="E6" s="490" t="s">
        <v>54</v>
      </c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1"/>
      <c r="BH6" s="491"/>
      <c r="BI6" s="491"/>
      <c r="BJ6" s="492"/>
      <c r="BK6" s="467"/>
    </row>
    <row r="7" spans="1:63" ht="13.5" thickBot="1">
      <c r="A7" s="477"/>
      <c r="B7" s="525"/>
      <c r="C7" s="483"/>
      <c r="D7" s="486"/>
      <c r="E7" s="98">
        <v>1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>
        <v>13</v>
      </c>
      <c r="R7" s="100">
        <v>14</v>
      </c>
      <c r="S7" s="44">
        <v>15</v>
      </c>
      <c r="T7" s="8">
        <v>16</v>
      </c>
      <c r="U7" s="44">
        <v>17</v>
      </c>
      <c r="V7" s="119">
        <v>17</v>
      </c>
      <c r="W7" s="117">
        <v>18</v>
      </c>
      <c r="X7" s="43"/>
      <c r="Y7" s="118">
        <v>18</v>
      </c>
      <c r="Z7" s="111">
        <v>19</v>
      </c>
      <c r="AA7" s="141">
        <v>20</v>
      </c>
      <c r="AB7" s="99">
        <v>21</v>
      </c>
      <c r="AC7" s="99">
        <v>22</v>
      </c>
      <c r="AD7" s="99">
        <v>23</v>
      </c>
      <c r="AE7" s="99">
        <v>24</v>
      </c>
      <c r="AF7" s="99">
        <v>25</v>
      </c>
      <c r="AG7" s="99">
        <v>26</v>
      </c>
      <c r="AH7" s="99">
        <v>27</v>
      </c>
      <c r="AI7" s="100">
        <v>28</v>
      </c>
      <c r="AJ7" s="44">
        <v>29</v>
      </c>
      <c r="AK7" s="44">
        <v>30</v>
      </c>
      <c r="AL7" s="520">
        <v>31</v>
      </c>
      <c r="AM7" s="521"/>
      <c r="AN7" s="99">
        <v>32</v>
      </c>
      <c r="AO7" s="99">
        <v>33</v>
      </c>
      <c r="AP7" s="43"/>
      <c r="AQ7" s="99">
        <v>34</v>
      </c>
      <c r="AR7" s="99">
        <v>35</v>
      </c>
      <c r="AS7" s="99">
        <v>36</v>
      </c>
      <c r="AT7" s="99">
        <v>37</v>
      </c>
      <c r="AU7" s="99">
        <v>38</v>
      </c>
      <c r="AV7" s="99">
        <v>39</v>
      </c>
      <c r="AW7" s="99">
        <v>40</v>
      </c>
      <c r="AX7" s="99">
        <v>41</v>
      </c>
      <c r="AY7" s="99">
        <v>42</v>
      </c>
      <c r="AZ7" s="99">
        <v>43</v>
      </c>
      <c r="BA7" s="99">
        <v>44</v>
      </c>
      <c r="BB7" s="99">
        <v>45</v>
      </c>
      <c r="BC7" s="99">
        <v>46</v>
      </c>
      <c r="BD7" s="99">
        <v>47</v>
      </c>
      <c r="BE7" s="99">
        <v>48</v>
      </c>
      <c r="BF7" s="99">
        <v>49</v>
      </c>
      <c r="BG7" s="99">
        <v>50</v>
      </c>
      <c r="BH7" s="99">
        <v>51</v>
      </c>
      <c r="BI7" s="99">
        <v>52</v>
      </c>
      <c r="BJ7" s="100">
        <v>53</v>
      </c>
      <c r="BK7" s="468"/>
    </row>
    <row r="8" spans="1:63" ht="17.25" customHeight="1" thickBot="1">
      <c r="A8" s="487" t="s">
        <v>71</v>
      </c>
      <c r="B8" s="327" t="s">
        <v>1</v>
      </c>
      <c r="C8" s="271" t="s">
        <v>55</v>
      </c>
      <c r="D8" s="337" t="s">
        <v>56</v>
      </c>
      <c r="E8" s="272">
        <f>SUM(E9:E11)</f>
        <v>8</v>
      </c>
      <c r="F8" s="272">
        <f aca="true" t="shared" si="0" ref="F8:Q8">SUM(F9:F11)</f>
        <v>8</v>
      </c>
      <c r="G8" s="272">
        <f t="shared" si="0"/>
        <v>10</v>
      </c>
      <c r="H8" s="272">
        <f t="shared" si="0"/>
        <v>8</v>
      </c>
      <c r="I8" s="272">
        <f t="shared" si="0"/>
        <v>10</v>
      </c>
      <c r="J8" s="272">
        <f t="shared" si="0"/>
        <v>6</v>
      </c>
      <c r="K8" s="272">
        <f t="shared" si="0"/>
        <v>8</v>
      </c>
      <c r="L8" s="272">
        <f t="shared" si="0"/>
        <v>10</v>
      </c>
      <c r="M8" s="272">
        <f t="shared" si="0"/>
        <v>6</v>
      </c>
      <c r="N8" s="272">
        <f t="shared" si="0"/>
        <v>8</v>
      </c>
      <c r="O8" s="272">
        <f t="shared" si="0"/>
        <v>8</v>
      </c>
      <c r="P8" s="272">
        <f t="shared" si="0"/>
        <v>8</v>
      </c>
      <c r="Q8" s="272">
        <f t="shared" si="0"/>
        <v>8</v>
      </c>
      <c r="R8" s="272"/>
      <c r="S8" s="272"/>
      <c r="T8" s="272"/>
      <c r="U8" s="272"/>
      <c r="V8" s="272"/>
      <c r="W8" s="272"/>
      <c r="X8" s="272">
        <f>SUM(E8:Q8)</f>
        <v>106</v>
      </c>
      <c r="Y8" s="272"/>
      <c r="Z8" s="272"/>
      <c r="AA8" s="272">
        <f>SUM(AA9:AA11)</f>
        <v>2</v>
      </c>
      <c r="AB8" s="272">
        <f aca="true" t="shared" si="1" ref="AB8:AI8">SUM(AB9:AB11)</f>
        <v>2</v>
      </c>
      <c r="AC8" s="272">
        <f t="shared" si="1"/>
        <v>2</v>
      </c>
      <c r="AD8" s="272">
        <f t="shared" si="1"/>
        <v>2</v>
      </c>
      <c r="AE8" s="272">
        <f t="shared" si="1"/>
        <v>2</v>
      </c>
      <c r="AF8" s="272">
        <f t="shared" si="1"/>
        <v>2</v>
      </c>
      <c r="AG8" s="272">
        <f t="shared" si="1"/>
        <v>2</v>
      </c>
      <c r="AH8" s="272">
        <f t="shared" si="1"/>
        <v>2</v>
      </c>
      <c r="AI8" s="272">
        <f t="shared" si="1"/>
        <v>4</v>
      </c>
      <c r="AJ8" s="272"/>
      <c r="AK8" s="272"/>
      <c r="AL8" s="272"/>
      <c r="AM8" s="272"/>
      <c r="AN8" s="272"/>
      <c r="AO8" s="272"/>
      <c r="AP8" s="272">
        <f>SUM(AA8:AI8)</f>
        <v>20</v>
      </c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9"/>
      <c r="BK8" s="340">
        <f>SUM(X8,AP8)</f>
        <v>126</v>
      </c>
    </row>
    <row r="9" spans="1:63" ht="17.25" customHeight="1">
      <c r="A9" s="488"/>
      <c r="B9" s="424" t="s">
        <v>102</v>
      </c>
      <c r="C9" s="416" t="s">
        <v>103</v>
      </c>
      <c r="D9" s="73" t="s">
        <v>56</v>
      </c>
      <c r="E9" s="423">
        <v>4</v>
      </c>
      <c r="F9" s="423">
        <v>4</v>
      </c>
      <c r="G9" s="423">
        <v>4</v>
      </c>
      <c r="H9" s="423">
        <v>4</v>
      </c>
      <c r="I9" s="423">
        <v>4</v>
      </c>
      <c r="J9" s="423">
        <v>2</v>
      </c>
      <c r="K9" s="423">
        <v>4</v>
      </c>
      <c r="L9" s="423">
        <v>4</v>
      </c>
      <c r="M9" s="423">
        <v>2</v>
      </c>
      <c r="N9" s="423">
        <v>4</v>
      </c>
      <c r="O9" s="423">
        <v>4</v>
      </c>
      <c r="P9" s="423">
        <v>4</v>
      </c>
      <c r="Q9" s="423">
        <v>4</v>
      </c>
      <c r="R9" s="423"/>
      <c r="S9" s="417"/>
      <c r="T9" s="417"/>
      <c r="U9" s="52"/>
      <c r="V9" s="421"/>
      <c r="W9" s="421"/>
      <c r="X9" s="227">
        <f>SUM(E9:Q9)</f>
        <v>48</v>
      </c>
      <c r="Y9" s="318"/>
      <c r="Z9" s="318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52"/>
      <c r="AN9" s="421"/>
      <c r="AO9" s="421"/>
      <c r="AP9" s="227">
        <f>SUM(AA9:AI9)</f>
        <v>0</v>
      </c>
      <c r="AQ9" s="422"/>
      <c r="AR9" s="422"/>
      <c r="AS9" s="422"/>
      <c r="AT9" s="422"/>
      <c r="AU9" s="425"/>
      <c r="AV9" s="425"/>
      <c r="AW9" s="425"/>
      <c r="AX9" s="425"/>
      <c r="AY9" s="426"/>
      <c r="AZ9" s="426"/>
      <c r="BA9" s="418"/>
      <c r="BB9" s="418"/>
      <c r="BC9" s="418"/>
      <c r="BD9" s="418"/>
      <c r="BE9" s="418"/>
      <c r="BF9" s="418"/>
      <c r="BG9" s="418"/>
      <c r="BH9" s="418"/>
      <c r="BI9" s="418"/>
      <c r="BJ9" s="419"/>
      <c r="BK9" s="124">
        <f>SUM(X9,AP9)</f>
        <v>48</v>
      </c>
    </row>
    <row r="10" spans="1:63" ht="24.75" customHeight="1">
      <c r="A10" s="488"/>
      <c r="B10" s="247" t="s">
        <v>4</v>
      </c>
      <c r="C10" s="343" t="s">
        <v>166</v>
      </c>
      <c r="D10" s="144" t="s">
        <v>56</v>
      </c>
      <c r="E10" s="171">
        <v>2</v>
      </c>
      <c r="F10" s="171">
        <v>2</v>
      </c>
      <c r="G10" s="171">
        <v>4</v>
      </c>
      <c r="H10" s="171">
        <v>2</v>
      </c>
      <c r="I10" s="171">
        <v>4</v>
      </c>
      <c r="J10" s="171">
        <v>2</v>
      </c>
      <c r="K10" s="171">
        <v>2</v>
      </c>
      <c r="L10" s="171">
        <v>4</v>
      </c>
      <c r="M10" s="171">
        <v>2</v>
      </c>
      <c r="N10" s="171">
        <v>2</v>
      </c>
      <c r="O10" s="171">
        <v>2</v>
      </c>
      <c r="P10" s="171">
        <v>2</v>
      </c>
      <c r="Q10" s="171">
        <v>2</v>
      </c>
      <c r="R10" s="221"/>
      <c r="S10" s="222"/>
      <c r="T10" s="222"/>
      <c r="U10" s="52"/>
      <c r="V10" s="190"/>
      <c r="W10" s="190"/>
      <c r="X10" s="72">
        <f>SUM(E10:U10)</f>
        <v>32</v>
      </c>
      <c r="Y10" s="191"/>
      <c r="Z10" s="191"/>
      <c r="AA10" s="171"/>
      <c r="AB10" s="171"/>
      <c r="AC10" s="171"/>
      <c r="AD10" s="171"/>
      <c r="AE10" s="171"/>
      <c r="AF10" s="171"/>
      <c r="AG10" s="171"/>
      <c r="AH10" s="171"/>
      <c r="AI10" s="221"/>
      <c r="AJ10" s="165"/>
      <c r="AK10" s="221"/>
      <c r="AL10" s="165"/>
      <c r="AM10" s="223"/>
      <c r="AN10" s="190"/>
      <c r="AO10" s="190"/>
      <c r="AP10" s="72">
        <f>SUM(AA10:AL10,AN10:AO10)</f>
        <v>0</v>
      </c>
      <c r="AQ10" s="224"/>
      <c r="AR10" s="224"/>
      <c r="AS10" s="224"/>
      <c r="AT10" s="224"/>
      <c r="AU10" s="225"/>
      <c r="AV10" s="225"/>
      <c r="AW10" s="225"/>
      <c r="AX10" s="225"/>
      <c r="AY10" s="226"/>
      <c r="AZ10" s="226"/>
      <c r="BA10" s="195"/>
      <c r="BB10" s="195"/>
      <c r="BC10" s="195"/>
      <c r="BD10" s="195"/>
      <c r="BE10" s="195"/>
      <c r="BF10" s="195"/>
      <c r="BG10" s="195"/>
      <c r="BH10" s="195"/>
      <c r="BI10" s="195"/>
      <c r="BJ10" s="196"/>
      <c r="BK10" s="188">
        <f>SUM(X10,AP10)</f>
        <v>32</v>
      </c>
    </row>
    <row r="11" spans="1:63" ht="13.5" thickBot="1">
      <c r="A11" s="488"/>
      <c r="B11" s="248" t="s">
        <v>6</v>
      </c>
      <c r="C11" s="19" t="s">
        <v>7</v>
      </c>
      <c r="D11" s="268" t="s">
        <v>56</v>
      </c>
      <c r="E11" s="184">
        <v>2</v>
      </c>
      <c r="F11" s="184">
        <v>2</v>
      </c>
      <c r="G11" s="184">
        <v>2</v>
      </c>
      <c r="H11" s="184">
        <v>2</v>
      </c>
      <c r="I11" s="184">
        <v>2</v>
      </c>
      <c r="J11" s="184">
        <v>2</v>
      </c>
      <c r="K11" s="184">
        <v>2</v>
      </c>
      <c r="L11" s="184">
        <v>2</v>
      </c>
      <c r="M11" s="184">
        <v>2</v>
      </c>
      <c r="N11" s="184">
        <v>2</v>
      </c>
      <c r="O11" s="184">
        <v>2</v>
      </c>
      <c r="P11" s="184">
        <v>2</v>
      </c>
      <c r="Q11" s="184">
        <v>2</v>
      </c>
      <c r="R11" s="228"/>
      <c r="S11" s="209"/>
      <c r="T11" s="209"/>
      <c r="U11" s="54"/>
      <c r="V11" s="428"/>
      <c r="W11" s="428"/>
      <c r="X11" s="207">
        <f>SUM(E11:U11)</f>
        <v>26</v>
      </c>
      <c r="Y11" s="197"/>
      <c r="Z11" s="197"/>
      <c r="AA11" s="184">
        <v>2</v>
      </c>
      <c r="AB11" s="184">
        <v>2</v>
      </c>
      <c r="AC11" s="184">
        <v>2</v>
      </c>
      <c r="AD11" s="184">
        <v>2</v>
      </c>
      <c r="AE11" s="184">
        <v>2</v>
      </c>
      <c r="AF11" s="184">
        <v>2</v>
      </c>
      <c r="AG11" s="184">
        <v>2</v>
      </c>
      <c r="AH11" s="184">
        <v>2</v>
      </c>
      <c r="AI11" s="228">
        <v>4</v>
      </c>
      <c r="AJ11" s="185"/>
      <c r="AK11" s="184"/>
      <c r="AL11" s="185"/>
      <c r="AM11" s="429"/>
      <c r="AN11" s="428"/>
      <c r="AO11" s="428"/>
      <c r="AP11" s="210">
        <f>SUM(AA11:AL11,AN11:AO11)</f>
        <v>20</v>
      </c>
      <c r="AQ11" s="75"/>
      <c r="AR11" s="75"/>
      <c r="AS11" s="75"/>
      <c r="AT11" s="75"/>
      <c r="AU11" s="76"/>
      <c r="AV11" s="76"/>
      <c r="AW11" s="76"/>
      <c r="AX11" s="76"/>
      <c r="AY11" s="77"/>
      <c r="AZ11" s="77"/>
      <c r="BA11" s="74"/>
      <c r="BB11" s="74"/>
      <c r="BC11" s="74"/>
      <c r="BD11" s="74"/>
      <c r="BE11" s="74"/>
      <c r="BF11" s="74"/>
      <c r="BG11" s="74"/>
      <c r="BH11" s="74"/>
      <c r="BI11" s="74"/>
      <c r="BJ11" s="217"/>
      <c r="BK11" s="211">
        <f>SUM(X11,AP11)</f>
        <v>46</v>
      </c>
    </row>
    <row r="12" spans="1:63" ht="29.25" customHeight="1" thickBot="1">
      <c r="A12" s="488"/>
      <c r="B12" s="261" t="s">
        <v>8</v>
      </c>
      <c r="C12" s="271" t="s">
        <v>9</v>
      </c>
      <c r="D12" s="344" t="s">
        <v>56</v>
      </c>
      <c r="E12" s="272">
        <f aca="true" t="shared" si="2" ref="E12:Q12">E13</f>
        <v>0</v>
      </c>
      <c r="F12" s="230">
        <f t="shared" si="2"/>
        <v>0</v>
      </c>
      <c r="G12" s="230">
        <f t="shared" si="2"/>
        <v>0</v>
      </c>
      <c r="H12" s="230">
        <f t="shared" si="2"/>
        <v>0</v>
      </c>
      <c r="I12" s="230">
        <f t="shared" si="2"/>
        <v>0</v>
      </c>
      <c r="J12" s="230">
        <f t="shared" si="2"/>
        <v>0</v>
      </c>
      <c r="K12" s="230">
        <f t="shared" si="2"/>
        <v>0</v>
      </c>
      <c r="L12" s="230">
        <f t="shared" si="2"/>
        <v>0</v>
      </c>
      <c r="M12" s="230">
        <f t="shared" si="2"/>
        <v>0</v>
      </c>
      <c r="N12" s="230">
        <f t="shared" si="2"/>
        <v>0</v>
      </c>
      <c r="O12" s="230">
        <f t="shared" si="2"/>
        <v>0</v>
      </c>
      <c r="P12" s="230">
        <f t="shared" si="2"/>
        <v>0</v>
      </c>
      <c r="Q12" s="230">
        <f t="shared" si="2"/>
        <v>0</v>
      </c>
      <c r="R12" s="230"/>
      <c r="S12" s="230"/>
      <c r="T12" s="230"/>
      <c r="U12" s="230"/>
      <c r="V12" s="230"/>
      <c r="W12" s="230"/>
      <c r="X12" s="230">
        <f>X13</f>
        <v>0</v>
      </c>
      <c r="Y12" s="230"/>
      <c r="Z12" s="230"/>
      <c r="AA12" s="230">
        <f aca="true" t="shared" si="3" ref="AA12:AI12">AA13</f>
        <v>4</v>
      </c>
      <c r="AB12" s="230">
        <f t="shared" si="3"/>
        <v>4</v>
      </c>
      <c r="AC12" s="230">
        <f t="shared" si="3"/>
        <v>4</v>
      </c>
      <c r="AD12" s="230">
        <f t="shared" si="3"/>
        <v>4</v>
      </c>
      <c r="AE12" s="230">
        <f t="shared" si="3"/>
        <v>2</v>
      </c>
      <c r="AF12" s="230">
        <f t="shared" si="3"/>
        <v>4</v>
      </c>
      <c r="AG12" s="230">
        <f t="shared" si="3"/>
        <v>4</v>
      </c>
      <c r="AH12" s="230">
        <f t="shared" si="3"/>
        <v>4</v>
      </c>
      <c r="AI12" s="230">
        <f t="shared" si="3"/>
        <v>2</v>
      </c>
      <c r="AJ12" s="230"/>
      <c r="AK12" s="230"/>
      <c r="AL12" s="230"/>
      <c r="AM12" s="230"/>
      <c r="AN12" s="230"/>
      <c r="AO12" s="230"/>
      <c r="AP12" s="230">
        <f>AP13</f>
        <v>32</v>
      </c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336"/>
      <c r="BK12" s="359">
        <f>BK13</f>
        <v>0</v>
      </c>
    </row>
    <row r="13" spans="1:63" ht="26.25" thickBot="1">
      <c r="A13" s="488"/>
      <c r="B13" s="142" t="s">
        <v>11</v>
      </c>
      <c r="C13" s="343" t="s">
        <v>211</v>
      </c>
      <c r="D13" s="431" t="s">
        <v>56</v>
      </c>
      <c r="E13" s="405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432"/>
      <c r="V13" s="89"/>
      <c r="W13" s="89"/>
      <c r="X13" s="210"/>
      <c r="Y13" s="90"/>
      <c r="Z13" s="90"/>
      <c r="AA13" s="306">
        <v>4</v>
      </c>
      <c r="AB13" s="306">
        <v>4</v>
      </c>
      <c r="AC13" s="306">
        <v>4</v>
      </c>
      <c r="AD13" s="306">
        <v>4</v>
      </c>
      <c r="AE13" s="306">
        <v>2</v>
      </c>
      <c r="AF13" s="306">
        <v>4</v>
      </c>
      <c r="AG13" s="306">
        <v>4</v>
      </c>
      <c r="AH13" s="306">
        <v>4</v>
      </c>
      <c r="AI13" s="306">
        <v>2</v>
      </c>
      <c r="AJ13" s="306"/>
      <c r="AK13" s="306"/>
      <c r="AL13" s="306"/>
      <c r="AM13" s="433"/>
      <c r="AN13" s="89"/>
      <c r="AO13" s="89"/>
      <c r="AP13" s="210">
        <f>SUM(AA13:AI13)</f>
        <v>32</v>
      </c>
      <c r="AQ13" s="91"/>
      <c r="AR13" s="91"/>
      <c r="AS13" s="91"/>
      <c r="AT13" s="91"/>
      <c r="AU13" s="92"/>
      <c r="AV13" s="92"/>
      <c r="AW13" s="92"/>
      <c r="AX13" s="92"/>
      <c r="AY13" s="93"/>
      <c r="AZ13" s="93"/>
      <c r="BA13" s="87"/>
      <c r="BB13" s="87"/>
      <c r="BC13" s="87"/>
      <c r="BD13" s="87"/>
      <c r="BE13" s="87"/>
      <c r="BF13" s="87"/>
      <c r="BG13" s="87"/>
      <c r="BH13" s="87"/>
      <c r="BI13" s="87"/>
      <c r="BJ13" s="88"/>
      <c r="BK13" s="414"/>
    </row>
    <row r="14" spans="1:63" ht="26.25" thickBot="1">
      <c r="A14" s="488"/>
      <c r="B14" s="261" t="s">
        <v>131</v>
      </c>
      <c r="C14" s="262" t="s">
        <v>132</v>
      </c>
      <c r="D14" s="344" t="s">
        <v>56</v>
      </c>
      <c r="E14" s="272">
        <f aca="true" t="shared" si="4" ref="E14:Q14">SUM(E15:E19)</f>
        <v>14</v>
      </c>
      <c r="F14" s="272">
        <f t="shared" si="4"/>
        <v>12</v>
      </c>
      <c r="G14" s="272">
        <f t="shared" si="4"/>
        <v>12</v>
      </c>
      <c r="H14" s="272">
        <f t="shared" si="4"/>
        <v>12</v>
      </c>
      <c r="I14" s="272">
        <f t="shared" si="4"/>
        <v>12</v>
      </c>
      <c r="J14" s="272">
        <f t="shared" si="4"/>
        <v>12</v>
      </c>
      <c r="K14" s="272">
        <f t="shared" si="4"/>
        <v>14</v>
      </c>
      <c r="L14" s="272">
        <f t="shared" si="4"/>
        <v>12</v>
      </c>
      <c r="M14" s="272">
        <f t="shared" si="4"/>
        <v>12</v>
      </c>
      <c r="N14" s="272">
        <f t="shared" si="4"/>
        <v>12</v>
      </c>
      <c r="O14" s="272">
        <f t="shared" si="4"/>
        <v>14</v>
      </c>
      <c r="P14" s="272">
        <f t="shared" si="4"/>
        <v>14</v>
      </c>
      <c r="Q14" s="272">
        <f t="shared" si="4"/>
        <v>10</v>
      </c>
      <c r="R14" s="272"/>
      <c r="S14" s="272"/>
      <c r="T14" s="272"/>
      <c r="U14" s="272"/>
      <c r="V14" s="272"/>
      <c r="W14" s="272"/>
      <c r="X14" s="272">
        <f>SUM(X15:X19)</f>
        <v>162</v>
      </c>
      <c r="Y14" s="272"/>
      <c r="Z14" s="272"/>
      <c r="AA14" s="272">
        <f aca="true" t="shared" si="5" ref="AA14:AI14">SUM(AA15:AA19)</f>
        <v>16</v>
      </c>
      <c r="AB14" s="272">
        <f t="shared" si="5"/>
        <v>16</v>
      </c>
      <c r="AC14" s="272">
        <f t="shared" si="5"/>
        <v>16</v>
      </c>
      <c r="AD14" s="272">
        <f t="shared" si="5"/>
        <v>16</v>
      </c>
      <c r="AE14" s="272">
        <f t="shared" si="5"/>
        <v>16</v>
      </c>
      <c r="AF14" s="272">
        <f t="shared" si="5"/>
        <v>16</v>
      </c>
      <c r="AG14" s="272">
        <f t="shared" si="5"/>
        <v>16</v>
      </c>
      <c r="AH14" s="272">
        <f t="shared" si="5"/>
        <v>12</v>
      </c>
      <c r="AI14" s="272">
        <f t="shared" si="5"/>
        <v>16</v>
      </c>
      <c r="AJ14" s="272"/>
      <c r="AK14" s="272"/>
      <c r="AL14" s="272"/>
      <c r="AM14" s="272"/>
      <c r="AN14" s="272"/>
      <c r="AO14" s="272"/>
      <c r="AP14" s="272">
        <f>SUM(AP15:AP19)</f>
        <v>140</v>
      </c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335"/>
      <c r="BK14" s="434">
        <f aca="true" t="shared" si="6" ref="BK14:BK26">SUM(X14,AP14)</f>
        <v>302</v>
      </c>
    </row>
    <row r="15" spans="1:63" ht="25.5">
      <c r="A15" s="488"/>
      <c r="B15" s="443" t="s">
        <v>212</v>
      </c>
      <c r="C15" s="444" t="s">
        <v>213</v>
      </c>
      <c r="D15" s="73" t="s">
        <v>56</v>
      </c>
      <c r="E15" s="447">
        <v>6</v>
      </c>
      <c r="F15" s="423">
        <v>6</v>
      </c>
      <c r="G15" s="423">
        <v>4</v>
      </c>
      <c r="H15" s="423">
        <v>6</v>
      </c>
      <c r="I15" s="423">
        <v>4</v>
      </c>
      <c r="J15" s="423">
        <v>6</v>
      </c>
      <c r="K15" s="423">
        <v>6</v>
      </c>
      <c r="L15" s="423">
        <v>6</v>
      </c>
      <c r="M15" s="423">
        <v>4</v>
      </c>
      <c r="N15" s="423">
        <v>6</v>
      </c>
      <c r="O15" s="423">
        <v>6</v>
      </c>
      <c r="P15" s="423">
        <v>6</v>
      </c>
      <c r="Q15" s="423">
        <v>6</v>
      </c>
      <c r="R15" s="423"/>
      <c r="S15" s="417"/>
      <c r="T15" s="417"/>
      <c r="U15" s="52"/>
      <c r="V15" s="421"/>
      <c r="W15" s="421"/>
      <c r="X15" s="227">
        <f>SUM(E15:Q15)</f>
        <v>72</v>
      </c>
      <c r="Y15" s="318"/>
      <c r="Z15" s="318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52"/>
      <c r="AN15" s="421"/>
      <c r="AO15" s="421"/>
      <c r="AP15" s="227">
        <f>SUM(AA15:AI15)</f>
        <v>0</v>
      </c>
      <c r="AQ15" s="437"/>
      <c r="AR15" s="437"/>
      <c r="AS15" s="437"/>
      <c r="AT15" s="437"/>
      <c r="AU15" s="439"/>
      <c r="AV15" s="439"/>
      <c r="AW15" s="439"/>
      <c r="AX15" s="439"/>
      <c r="AY15" s="441"/>
      <c r="AZ15" s="441"/>
      <c r="BA15" s="417"/>
      <c r="BB15" s="417"/>
      <c r="BC15" s="417"/>
      <c r="BD15" s="417"/>
      <c r="BE15" s="417"/>
      <c r="BF15" s="417"/>
      <c r="BG15" s="417"/>
      <c r="BH15" s="417"/>
      <c r="BI15" s="417"/>
      <c r="BJ15" s="452"/>
      <c r="BK15" s="390">
        <f t="shared" si="6"/>
        <v>72</v>
      </c>
    </row>
    <row r="16" spans="1:63" ht="12.75">
      <c r="A16" s="488"/>
      <c r="B16" s="445" t="s">
        <v>214</v>
      </c>
      <c r="C16" s="446" t="s">
        <v>215</v>
      </c>
      <c r="D16" s="73" t="s">
        <v>56</v>
      </c>
      <c r="E16" s="450">
        <v>4</v>
      </c>
      <c r="F16" s="450">
        <v>4</v>
      </c>
      <c r="G16" s="450">
        <v>4</v>
      </c>
      <c r="H16" s="450">
        <v>4</v>
      </c>
      <c r="I16" s="450">
        <v>4</v>
      </c>
      <c r="J16" s="450">
        <v>4</v>
      </c>
      <c r="K16" s="450">
        <v>4</v>
      </c>
      <c r="L16" s="450">
        <v>4</v>
      </c>
      <c r="M16" s="450">
        <v>4</v>
      </c>
      <c r="N16" s="450">
        <v>4</v>
      </c>
      <c r="O16" s="450">
        <v>4</v>
      </c>
      <c r="P16" s="450">
        <v>4</v>
      </c>
      <c r="Q16" s="450">
        <v>2</v>
      </c>
      <c r="R16" s="451"/>
      <c r="S16" s="165"/>
      <c r="T16" s="221"/>
      <c r="U16" s="52"/>
      <c r="V16" s="190"/>
      <c r="W16" s="190"/>
      <c r="X16" s="72">
        <f>SUM(E16:U16)</f>
        <v>50</v>
      </c>
      <c r="Y16" s="58"/>
      <c r="Z16" s="58"/>
      <c r="AA16" s="371">
        <v>6</v>
      </c>
      <c r="AB16" s="371">
        <v>6</v>
      </c>
      <c r="AC16" s="371">
        <v>6</v>
      </c>
      <c r="AD16" s="371">
        <v>6</v>
      </c>
      <c r="AE16" s="371">
        <v>6</v>
      </c>
      <c r="AF16" s="371">
        <v>6</v>
      </c>
      <c r="AG16" s="371">
        <v>6</v>
      </c>
      <c r="AH16" s="371">
        <v>4</v>
      </c>
      <c r="AI16" s="372">
        <v>6</v>
      </c>
      <c r="AJ16" s="372"/>
      <c r="AK16" s="196"/>
      <c r="AL16" s="196"/>
      <c r="AM16" s="52"/>
      <c r="AN16" s="190"/>
      <c r="AO16" s="190"/>
      <c r="AP16" s="227">
        <f>SUM(AA16:AI16)</f>
        <v>52</v>
      </c>
      <c r="AQ16" s="438"/>
      <c r="AR16" s="438"/>
      <c r="AS16" s="438"/>
      <c r="AT16" s="438"/>
      <c r="AU16" s="440"/>
      <c r="AV16" s="440"/>
      <c r="AW16" s="440"/>
      <c r="AX16" s="440"/>
      <c r="AY16" s="442"/>
      <c r="AZ16" s="442"/>
      <c r="BA16" s="415"/>
      <c r="BB16" s="415"/>
      <c r="BC16" s="415"/>
      <c r="BD16" s="415"/>
      <c r="BE16" s="415"/>
      <c r="BF16" s="415"/>
      <c r="BG16" s="415"/>
      <c r="BH16" s="415"/>
      <c r="BI16" s="415"/>
      <c r="BJ16" s="453"/>
      <c r="BK16" s="363">
        <f t="shared" si="6"/>
        <v>102</v>
      </c>
    </row>
    <row r="17" spans="1:63" ht="12.75">
      <c r="A17" s="488"/>
      <c r="B17" s="445" t="s">
        <v>216</v>
      </c>
      <c r="C17" s="446" t="s">
        <v>217</v>
      </c>
      <c r="D17" s="9" t="s">
        <v>56</v>
      </c>
      <c r="E17" s="448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15"/>
      <c r="T17" s="415"/>
      <c r="U17" s="48"/>
      <c r="V17" s="212"/>
      <c r="W17" s="212"/>
      <c r="X17" s="227">
        <f>SUM(E17:Q17)</f>
        <v>0</v>
      </c>
      <c r="Y17" s="58"/>
      <c r="Z17" s="58"/>
      <c r="AA17" s="306">
        <v>4</v>
      </c>
      <c r="AB17" s="306">
        <v>4</v>
      </c>
      <c r="AC17" s="306">
        <v>4</v>
      </c>
      <c r="AD17" s="306">
        <v>4</v>
      </c>
      <c r="AE17" s="306">
        <v>4</v>
      </c>
      <c r="AF17" s="306">
        <v>4</v>
      </c>
      <c r="AG17" s="306">
        <v>4</v>
      </c>
      <c r="AH17" s="306">
        <v>4</v>
      </c>
      <c r="AI17" s="306">
        <v>4</v>
      </c>
      <c r="AJ17" s="306"/>
      <c r="AK17" s="306"/>
      <c r="AL17" s="306"/>
      <c r="AM17" s="433"/>
      <c r="AN17" s="89"/>
      <c r="AO17" s="89"/>
      <c r="AP17" s="49">
        <f>SUM(AA17:AI17)</f>
        <v>36</v>
      </c>
      <c r="AQ17" s="438"/>
      <c r="AR17" s="438"/>
      <c r="AS17" s="438"/>
      <c r="AT17" s="438"/>
      <c r="AU17" s="440"/>
      <c r="AV17" s="440"/>
      <c r="AW17" s="440"/>
      <c r="AX17" s="440"/>
      <c r="AY17" s="442"/>
      <c r="AZ17" s="442"/>
      <c r="BA17" s="415"/>
      <c r="BB17" s="415"/>
      <c r="BC17" s="415"/>
      <c r="BD17" s="415"/>
      <c r="BE17" s="415"/>
      <c r="BF17" s="415"/>
      <c r="BG17" s="415"/>
      <c r="BH17" s="415"/>
      <c r="BI17" s="415"/>
      <c r="BJ17" s="453"/>
      <c r="BK17" s="363">
        <f t="shared" si="6"/>
        <v>36</v>
      </c>
    </row>
    <row r="18" spans="1:63" ht="12.75">
      <c r="A18" s="488"/>
      <c r="B18" s="445" t="s">
        <v>218</v>
      </c>
      <c r="C18" s="446" t="s">
        <v>219</v>
      </c>
      <c r="D18" s="13" t="s">
        <v>56</v>
      </c>
      <c r="E18" s="450">
        <v>4</v>
      </c>
      <c r="F18" s="450">
        <v>2</v>
      </c>
      <c r="G18" s="450">
        <v>4</v>
      </c>
      <c r="H18" s="450">
        <v>2</v>
      </c>
      <c r="I18" s="450">
        <v>4</v>
      </c>
      <c r="J18" s="450">
        <v>2</v>
      </c>
      <c r="K18" s="450">
        <v>4</v>
      </c>
      <c r="L18" s="450">
        <v>2</v>
      </c>
      <c r="M18" s="450">
        <v>4</v>
      </c>
      <c r="N18" s="450">
        <v>2</v>
      </c>
      <c r="O18" s="450">
        <v>4</v>
      </c>
      <c r="P18" s="450">
        <v>4</v>
      </c>
      <c r="Q18" s="450">
        <v>2</v>
      </c>
      <c r="R18" s="451"/>
      <c r="S18" s="165"/>
      <c r="T18" s="221"/>
      <c r="U18" s="52"/>
      <c r="V18" s="190"/>
      <c r="W18" s="190"/>
      <c r="X18" s="72">
        <f>SUM(E18:U18)</f>
        <v>40</v>
      </c>
      <c r="Y18" s="58"/>
      <c r="Z18" s="58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8"/>
      <c r="AN18" s="212"/>
      <c r="AO18" s="212"/>
      <c r="AP18" s="227">
        <f>SUM(AA18:AI18)</f>
        <v>0</v>
      </c>
      <c r="AQ18" s="438"/>
      <c r="AR18" s="438"/>
      <c r="AS18" s="438"/>
      <c r="AT18" s="438"/>
      <c r="AU18" s="440"/>
      <c r="AV18" s="440"/>
      <c r="AW18" s="440"/>
      <c r="AX18" s="440"/>
      <c r="AY18" s="442"/>
      <c r="AZ18" s="442"/>
      <c r="BA18" s="415"/>
      <c r="BB18" s="415"/>
      <c r="BC18" s="415"/>
      <c r="BD18" s="415"/>
      <c r="BE18" s="415"/>
      <c r="BF18" s="415"/>
      <c r="BG18" s="415"/>
      <c r="BH18" s="415"/>
      <c r="BI18" s="415"/>
      <c r="BJ18" s="453"/>
      <c r="BK18" s="363">
        <f t="shared" si="6"/>
        <v>40</v>
      </c>
    </row>
    <row r="19" spans="1:63" ht="39.75" customHeight="1" thickBot="1">
      <c r="A19" s="488"/>
      <c r="B19" s="435" t="s">
        <v>220</v>
      </c>
      <c r="C19" s="436" t="s">
        <v>221</v>
      </c>
      <c r="D19" s="301" t="s">
        <v>56</v>
      </c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1"/>
      <c r="S19" s="165"/>
      <c r="T19" s="221"/>
      <c r="U19" s="52"/>
      <c r="V19" s="190"/>
      <c r="W19" s="190"/>
      <c r="X19" s="72">
        <f>SUM(E19:U19)</f>
        <v>0</v>
      </c>
      <c r="Y19" s="191"/>
      <c r="Z19" s="191"/>
      <c r="AA19" s="371">
        <v>6</v>
      </c>
      <c r="AB19" s="371">
        <v>6</v>
      </c>
      <c r="AC19" s="371">
        <v>6</v>
      </c>
      <c r="AD19" s="371">
        <v>6</v>
      </c>
      <c r="AE19" s="371">
        <v>6</v>
      </c>
      <c r="AF19" s="371">
        <v>6</v>
      </c>
      <c r="AG19" s="371">
        <v>6</v>
      </c>
      <c r="AH19" s="371">
        <v>4</v>
      </c>
      <c r="AI19" s="372">
        <v>6</v>
      </c>
      <c r="AJ19" s="372"/>
      <c r="AK19" s="196"/>
      <c r="AL19" s="196"/>
      <c r="AM19" s="52"/>
      <c r="AN19" s="190"/>
      <c r="AO19" s="190"/>
      <c r="AP19" s="227">
        <f>SUM(AA19:AI19)</f>
        <v>52</v>
      </c>
      <c r="AQ19" s="224"/>
      <c r="AR19" s="224"/>
      <c r="AS19" s="224"/>
      <c r="AT19" s="224"/>
      <c r="AU19" s="225"/>
      <c r="AV19" s="225"/>
      <c r="AW19" s="225"/>
      <c r="AX19" s="225"/>
      <c r="AY19" s="226"/>
      <c r="AZ19" s="226"/>
      <c r="BA19" s="195"/>
      <c r="BB19" s="195"/>
      <c r="BC19" s="195"/>
      <c r="BD19" s="195"/>
      <c r="BE19" s="195"/>
      <c r="BF19" s="195"/>
      <c r="BG19" s="195"/>
      <c r="BH19" s="195"/>
      <c r="BI19" s="195"/>
      <c r="BJ19" s="196"/>
      <c r="BK19" s="455">
        <f t="shared" si="6"/>
        <v>52</v>
      </c>
    </row>
    <row r="20" spans="1:63" ht="26.25" thickBot="1">
      <c r="A20" s="488"/>
      <c r="B20" s="373" t="s">
        <v>139</v>
      </c>
      <c r="C20" s="323" t="s">
        <v>12</v>
      </c>
      <c r="D20" s="374" t="s">
        <v>56</v>
      </c>
      <c r="E20" s="322">
        <f aca="true" t="shared" si="7" ref="E20:T20">SUM(E21:E26)</f>
        <v>14</v>
      </c>
      <c r="F20" s="322">
        <f t="shared" si="7"/>
        <v>16</v>
      </c>
      <c r="G20" s="322">
        <f t="shared" si="7"/>
        <v>14</v>
      </c>
      <c r="H20" s="322">
        <f t="shared" si="7"/>
        <v>16</v>
      </c>
      <c r="I20" s="322">
        <f t="shared" si="7"/>
        <v>14</v>
      </c>
      <c r="J20" s="322">
        <f t="shared" si="7"/>
        <v>18</v>
      </c>
      <c r="K20" s="322">
        <f t="shared" si="7"/>
        <v>14</v>
      </c>
      <c r="L20" s="322">
        <f t="shared" si="7"/>
        <v>14</v>
      </c>
      <c r="M20" s="322">
        <f t="shared" si="7"/>
        <v>18</v>
      </c>
      <c r="N20" s="322">
        <f t="shared" si="7"/>
        <v>16</v>
      </c>
      <c r="O20" s="322">
        <f t="shared" si="7"/>
        <v>14</v>
      </c>
      <c r="P20" s="322">
        <f t="shared" si="7"/>
        <v>14</v>
      </c>
      <c r="Q20" s="322">
        <f t="shared" si="7"/>
        <v>18</v>
      </c>
      <c r="R20" s="322">
        <f t="shared" si="7"/>
        <v>36</v>
      </c>
      <c r="S20" s="322">
        <f t="shared" si="7"/>
        <v>36</v>
      </c>
      <c r="T20" s="322">
        <f t="shared" si="7"/>
        <v>36</v>
      </c>
      <c r="U20" s="272">
        <f>U26</f>
        <v>36</v>
      </c>
      <c r="V20" s="322"/>
      <c r="W20" s="322"/>
      <c r="X20" s="322">
        <f>SUM(E20:U20)</f>
        <v>344</v>
      </c>
      <c r="Y20" s="322"/>
      <c r="Z20" s="322"/>
      <c r="AA20" s="322">
        <f aca="true" t="shared" si="8" ref="AA20:AM20">SUM(AA21:AA26)</f>
        <v>14</v>
      </c>
      <c r="AB20" s="322">
        <f t="shared" si="8"/>
        <v>14</v>
      </c>
      <c r="AC20" s="322">
        <f t="shared" si="8"/>
        <v>14</v>
      </c>
      <c r="AD20" s="322">
        <f t="shared" si="8"/>
        <v>14</v>
      </c>
      <c r="AE20" s="322">
        <f t="shared" si="8"/>
        <v>16</v>
      </c>
      <c r="AF20" s="322">
        <f t="shared" si="8"/>
        <v>14</v>
      </c>
      <c r="AG20" s="322">
        <f t="shared" si="8"/>
        <v>14</v>
      </c>
      <c r="AH20" s="322">
        <f t="shared" si="8"/>
        <v>18</v>
      </c>
      <c r="AI20" s="322">
        <f t="shared" si="8"/>
        <v>14</v>
      </c>
      <c r="AJ20" s="322">
        <f t="shared" si="8"/>
        <v>36</v>
      </c>
      <c r="AK20" s="322">
        <f t="shared" si="8"/>
        <v>36</v>
      </c>
      <c r="AL20" s="322">
        <f t="shared" si="8"/>
        <v>36</v>
      </c>
      <c r="AM20" s="322">
        <f t="shared" si="8"/>
        <v>36</v>
      </c>
      <c r="AN20" s="322"/>
      <c r="AO20" s="322"/>
      <c r="AP20" s="322">
        <f>SUM(AA20:AM20)</f>
        <v>276</v>
      </c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420"/>
      <c r="BK20" s="454">
        <f t="shared" si="6"/>
        <v>620</v>
      </c>
    </row>
    <row r="21" spans="1:63" ht="94.5" customHeight="1">
      <c r="A21" s="488"/>
      <c r="B21" s="392" t="s">
        <v>19</v>
      </c>
      <c r="C21" s="389" t="s">
        <v>203</v>
      </c>
      <c r="D21" s="164" t="s">
        <v>56</v>
      </c>
      <c r="E21" s="450">
        <v>4</v>
      </c>
      <c r="F21" s="450">
        <v>4</v>
      </c>
      <c r="G21" s="450">
        <v>2</v>
      </c>
      <c r="H21" s="450">
        <v>4</v>
      </c>
      <c r="I21" s="450">
        <v>4</v>
      </c>
      <c r="J21" s="450">
        <v>4</v>
      </c>
      <c r="K21" s="450">
        <v>4</v>
      </c>
      <c r="L21" s="450">
        <v>2</v>
      </c>
      <c r="M21" s="450">
        <v>4</v>
      </c>
      <c r="N21" s="450">
        <v>4</v>
      </c>
      <c r="O21" s="450">
        <v>4</v>
      </c>
      <c r="P21" s="450">
        <v>2</v>
      </c>
      <c r="Q21" s="450">
        <v>4</v>
      </c>
      <c r="R21" s="451"/>
      <c r="S21" s="165"/>
      <c r="T21" s="221"/>
      <c r="U21" s="52"/>
      <c r="V21" s="190"/>
      <c r="W21" s="190"/>
      <c r="X21" s="72">
        <f>SUM(E21:U21)</f>
        <v>46</v>
      </c>
      <c r="Y21" s="191"/>
      <c r="Z21" s="191"/>
      <c r="AA21" s="171">
        <v>10</v>
      </c>
      <c r="AB21" s="171">
        <v>10</v>
      </c>
      <c r="AC21" s="171">
        <v>10</v>
      </c>
      <c r="AD21" s="171">
        <v>10</v>
      </c>
      <c r="AE21" s="171">
        <v>10</v>
      </c>
      <c r="AF21" s="171">
        <v>10</v>
      </c>
      <c r="AG21" s="171">
        <v>10</v>
      </c>
      <c r="AH21" s="171">
        <v>10</v>
      </c>
      <c r="AI21" s="171">
        <v>10</v>
      </c>
      <c r="AJ21" s="171"/>
      <c r="AK21" s="171"/>
      <c r="AL21" s="165"/>
      <c r="AM21" s="52"/>
      <c r="AN21" s="190"/>
      <c r="AO21" s="190"/>
      <c r="AP21" s="72">
        <f>SUM(AA21:AL21,AN21:AO21)</f>
        <v>90</v>
      </c>
      <c r="AQ21" s="224"/>
      <c r="AR21" s="224"/>
      <c r="AS21" s="224"/>
      <c r="AT21" s="224"/>
      <c r="AU21" s="225"/>
      <c r="AV21" s="225"/>
      <c r="AW21" s="225"/>
      <c r="AX21" s="225"/>
      <c r="AY21" s="226"/>
      <c r="AZ21" s="226"/>
      <c r="BA21" s="195"/>
      <c r="BB21" s="195"/>
      <c r="BC21" s="195"/>
      <c r="BD21" s="195"/>
      <c r="BE21" s="195"/>
      <c r="BF21" s="195"/>
      <c r="BG21" s="195"/>
      <c r="BH21" s="195"/>
      <c r="BI21" s="195"/>
      <c r="BJ21" s="196"/>
      <c r="BK21" s="188">
        <f t="shared" si="6"/>
        <v>136</v>
      </c>
    </row>
    <row r="22" spans="1:63" ht="105" customHeight="1">
      <c r="A22" s="488"/>
      <c r="B22" s="61" t="s">
        <v>105</v>
      </c>
      <c r="C22" s="19" t="s">
        <v>204</v>
      </c>
      <c r="D22" s="73" t="s">
        <v>56</v>
      </c>
      <c r="E22" s="171">
        <v>2</v>
      </c>
      <c r="F22" s="171">
        <v>2</v>
      </c>
      <c r="G22" s="171">
        <v>4</v>
      </c>
      <c r="H22" s="171">
        <v>2</v>
      </c>
      <c r="I22" s="171">
        <v>4</v>
      </c>
      <c r="J22" s="171">
        <v>4</v>
      </c>
      <c r="K22" s="171">
        <v>2</v>
      </c>
      <c r="L22" s="171">
        <v>2</v>
      </c>
      <c r="M22" s="171">
        <v>4</v>
      </c>
      <c r="N22" s="171">
        <v>4</v>
      </c>
      <c r="O22" s="171">
        <v>2</v>
      </c>
      <c r="P22" s="171">
        <v>0</v>
      </c>
      <c r="Q22" s="171">
        <v>4</v>
      </c>
      <c r="R22" s="221"/>
      <c r="S22" s="222"/>
      <c r="T22" s="222"/>
      <c r="U22" s="52"/>
      <c r="V22" s="190"/>
      <c r="W22" s="190"/>
      <c r="X22" s="72">
        <f>SUM(E22:U22)</f>
        <v>36</v>
      </c>
      <c r="Y22" s="59"/>
      <c r="Z22" s="59"/>
      <c r="AA22" s="306">
        <v>4</v>
      </c>
      <c r="AB22" s="306">
        <v>4</v>
      </c>
      <c r="AC22" s="306">
        <v>4</v>
      </c>
      <c r="AD22" s="306">
        <v>4</v>
      </c>
      <c r="AE22" s="306">
        <v>6</v>
      </c>
      <c r="AF22" s="306">
        <v>4</v>
      </c>
      <c r="AG22" s="306">
        <v>4</v>
      </c>
      <c r="AH22" s="306">
        <v>8</v>
      </c>
      <c r="AI22" s="306">
        <v>4</v>
      </c>
      <c r="AJ22" s="306"/>
      <c r="AK22" s="306"/>
      <c r="AL22" s="306"/>
      <c r="AM22" s="433"/>
      <c r="AN22" s="89"/>
      <c r="AO22" s="89"/>
      <c r="AP22" s="49">
        <f>SUM(AA22:AI22)</f>
        <v>42</v>
      </c>
      <c r="AQ22" s="132"/>
      <c r="AR22" s="75"/>
      <c r="AS22" s="75"/>
      <c r="AT22" s="75"/>
      <c r="AU22" s="76"/>
      <c r="AV22" s="76"/>
      <c r="AW22" s="76"/>
      <c r="AX22" s="76"/>
      <c r="AY22" s="77"/>
      <c r="AZ22" s="77"/>
      <c r="BA22" s="74"/>
      <c r="BB22" s="74"/>
      <c r="BC22" s="74"/>
      <c r="BD22" s="74"/>
      <c r="BE22" s="74"/>
      <c r="BF22" s="74"/>
      <c r="BG22" s="74"/>
      <c r="BH22" s="74"/>
      <c r="BI22" s="74"/>
      <c r="BJ22" s="217"/>
      <c r="BK22" s="64">
        <f t="shared" si="6"/>
        <v>78</v>
      </c>
    </row>
    <row r="23" spans="1:63" ht="91.5" customHeight="1">
      <c r="A23" s="488"/>
      <c r="B23" s="61" t="s">
        <v>146</v>
      </c>
      <c r="C23" s="19" t="s">
        <v>222</v>
      </c>
      <c r="D23" s="73" t="s">
        <v>56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209">
        <v>36</v>
      </c>
      <c r="S23" s="47">
        <v>36</v>
      </c>
      <c r="T23" s="47"/>
      <c r="U23" s="48"/>
      <c r="V23" s="103"/>
      <c r="W23" s="103"/>
      <c r="X23" s="49">
        <f>SUM(R23:S23)</f>
        <v>72</v>
      </c>
      <c r="Y23" s="59"/>
      <c r="Z23" s="59"/>
      <c r="AA23" s="185"/>
      <c r="AB23" s="185"/>
      <c r="AC23" s="185"/>
      <c r="AD23" s="185"/>
      <c r="AE23" s="185"/>
      <c r="AF23" s="185"/>
      <c r="AG23" s="185"/>
      <c r="AH23" s="185"/>
      <c r="AI23" s="209"/>
      <c r="AJ23" s="209">
        <v>36</v>
      </c>
      <c r="AK23" s="209">
        <v>36</v>
      </c>
      <c r="AL23" s="209">
        <v>36</v>
      </c>
      <c r="AM23" s="133">
        <v>36</v>
      </c>
      <c r="AN23" s="198"/>
      <c r="AO23" s="198"/>
      <c r="AP23" s="72">
        <f>SUM(AJ23:AM23)</f>
        <v>144</v>
      </c>
      <c r="AQ23" s="132"/>
      <c r="AR23" s="75"/>
      <c r="AS23" s="75"/>
      <c r="AT23" s="75"/>
      <c r="AU23" s="76"/>
      <c r="AV23" s="76"/>
      <c r="AW23" s="76"/>
      <c r="AX23" s="76"/>
      <c r="AY23" s="77"/>
      <c r="AZ23" s="77"/>
      <c r="BA23" s="74"/>
      <c r="BB23" s="74"/>
      <c r="BC23" s="74"/>
      <c r="BD23" s="74"/>
      <c r="BE23" s="74"/>
      <c r="BF23" s="74"/>
      <c r="BG23" s="74"/>
      <c r="BH23" s="74"/>
      <c r="BI23" s="74"/>
      <c r="BJ23" s="217"/>
      <c r="BK23" s="64">
        <f t="shared" si="6"/>
        <v>216</v>
      </c>
    </row>
    <row r="24" spans="1:63" ht="93" customHeight="1">
      <c r="A24" s="488"/>
      <c r="B24" s="237" t="s">
        <v>20</v>
      </c>
      <c r="C24" s="129" t="s">
        <v>206</v>
      </c>
      <c r="D24" s="9" t="s">
        <v>56</v>
      </c>
      <c r="E24" s="46">
        <v>2</v>
      </c>
      <c r="F24" s="47">
        <v>4</v>
      </c>
      <c r="G24" s="47">
        <v>2</v>
      </c>
      <c r="H24" s="47">
        <v>4</v>
      </c>
      <c r="I24" s="47">
        <v>0</v>
      </c>
      <c r="J24" s="47">
        <v>4</v>
      </c>
      <c r="K24" s="47">
        <v>2</v>
      </c>
      <c r="L24" s="47">
        <v>4</v>
      </c>
      <c r="M24" s="47">
        <v>2</v>
      </c>
      <c r="N24" s="47">
        <v>2</v>
      </c>
      <c r="O24" s="47">
        <v>2</v>
      </c>
      <c r="P24" s="47">
        <v>4</v>
      </c>
      <c r="Q24" s="47">
        <v>4</v>
      </c>
      <c r="R24" s="47"/>
      <c r="S24" s="222"/>
      <c r="T24" s="222"/>
      <c r="U24" s="52"/>
      <c r="V24" s="190"/>
      <c r="W24" s="190"/>
      <c r="X24" s="72">
        <f>SUM(E24:U24)</f>
        <v>36</v>
      </c>
      <c r="Y24" s="12"/>
      <c r="Z24" s="12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N24" s="103"/>
      <c r="AO24" s="103"/>
      <c r="AP24" s="227">
        <f>SUM(AA24:AL24)</f>
        <v>0</v>
      </c>
      <c r="AQ24" s="68"/>
      <c r="AR24" s="68"/>
      <c r="AS24" s="68"/>
      <c r="AT24" s="68"/>
      <c r="AU24" s="69"/>
      <c r="AV24" s="69"/>
      <c r="AW24" s="69"/>
      <c r="AX24" s="69"/>
      <c r="AY24" s="70"/>
      <c r="AZ24" s="70"/>
      <c r="BA24" s="11"/>
      <c r="BB24" s="11"/>
      <c r="BC24" s="11"/>
      <c r="BD24" s="11"/>
      <c r="BE24" s="11"/>
      <c r="BF24" s="11"/>
      <c r="BG24" s="11"/>
      <c r="BH24" s="11"/>
      <c r="BI24" s="11"/>
      <c r="BJ24" s="71"/>
      <c r="BK24" s="65">
        <f t="shared" si="6"/>
        <v>36</v>
      </c>
    </row>
    <row r="25" spans="1:63" ht="81" customHeight="1">
      <c r="A25" s="488"/>
      <c r="B25" s="458" t="s">
        <v>207</v>
      </c>
      <c r="C25" s="129" t="s">
        <v>208</v>
      </c>
      <c r="D25" s="13" t="s">
        <v>56</v>
      </c>
      <c r="E25" s="447">
        <v>6</v>
      </c>
      <c r="F25" s="423">
        <v>6</v>
      </c>
      <c r="G25" s="423">
        <v>6</v>
      </c>
      <c r="H25" s="423">
        <v>6</v>
      </c>
      <c r="I25" s="423">
        <v>6</v>
      </c>
      <c r="J25" s="423">
        <v>6</v>
      </c>
      <c r="K25" s="423">
        <v>6</v>
      </c>
      <c r="L25" s="423">
        <v>6</v>
      </c>
      <c r="M25" s="423">
        <v>8</v>
      </c>
      <c r="N25" s="423">
        <v>6</v>
      </c>
      <c r="O25" s="423">
        <v>6</v>
      </c>
      <c r="P25" s="423">
        <v>8</v>
      </c>
      <c r="Q25" s="423">
        <v>6</v>
      </c>
      <c r="R25" s="423"/>
      <c r="S25" s="417"/>
      <c r="T25" s="417"/>
      <c r="U25" s="52"/>
      <c r="V25" s="421"/>
      <c r="W25" s="421"/>
      <c r="X25" s="227">
        <f>SUM(E25:Q25)</f>
        <v>82</v>
      </c>
      <c r="Y25" s="58"/>
      <c r="Z25" s="58"/>
      <c r="AA25" s="47"/>
      <c r="AB25" s="47"/>
      <c r="AC25" s="47"/>
      <c r="AD25" s="47"/>
      <c r="AE25" s="47"/>
      <c r="AF25" s="47"/>
      <c r="AG25" s="47"/>
      <c r="AH25" s="47"/>
      <c r="AI25" s="104"/>
      <c r="AJ25" s="104"/>
      <c r="AK25" s="104"/>
      <c r="AL25" s="104"/>
      <c r="AM25" s="48"/>
      <c r="AN25" s="103"/>
      <c r="AO25" s="103"/>
      <c r="AP25" s="72">
        <f>SUM(AA25:AL25,AN25:AO25)</f>
        <v>0</v>
      </c>
      <c r="AQ25" s="131"/>
      <c r="AR25" s="68"/>
      <c r="AS25" s="68"/>
      <c r="AT25" s="68"/>
      <c r="AU25" s="69"/>
      <c r="AV25" s="69"/>
      <c r="AW25" s="69"/>
      <c r="AX25" s="69"/>
      <c r="AY25" s="70"/>
      <c r="AZ25" s="70"/>
      <c r="BA25" s="11"/>
      <c r="BB25" s="11"/>
      <c r="BC25" s="11"/>
      <c r="BD25" s="11"/>
      <c r="BE25" s="11"/>
      <c r="BF25" s="11"/>
      <c r="BG25" s="11"/>
      <c r="BH25" s="11"/>
      <c r="BI25" s="11"/>
      <c r="BJ25" s="71"/>
      <c r="BK25" s="64">
        <f t="shared" si="6"/>
        <v>82</v>
      </c>
    </row>
    <row r="26" spans="1:63" ht="75" customHeight="1" thickBot="1">
      <c r="A26" s="488"/>
      <c r="B26" s="456" t="s">
        <v>223</v>
      </c>
      <c r="C26" s="457" t="s">
        <v>224</v>
      </c>
      <c r="D26" s="60" t="s">
        <v>56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209"/>
      <c r="S26" s="185"/>
      <c r="T26" s="228">
        <v>36</v>
      </c>
      <c r="U26" s="229">
        <v>36</v>
      </c>
      <c r="V26" s="198"/>
      <c r="W26" s="198"/>
      <c r="X26" s="207">
        <f>SUM(T26:U26)</f>
        <v>72</v>
      </c>
      <c r="Y26" s="59"/>
      <c r="Z26" s="59"/>
      <c r="AA26" s="185"/>
      <c r="AB26" s="185"/>
      <c r="AC26" s="185"/>
      <c r="AD26" s="185"/>
      <c r="AE26" s="185"/>
      <c r="AF26" s="185"/>
      <c r="AG26" s="185"/>
      <c r="AH26" s="185"/>
      <c r="AI26" s="209"/>
      <c r="AJ26" s="209"/>
      <c r="AK26" s="209"/>
      <c r="AL26" s="209"/>
      <c r="AM26" s="229"/>
      <c r="AN26" s="198"/>
      <c r="AO26" s="198"/>
      <c r="AP26" s="49">
        <f>SUM(AA26:AM26)</f>
        <v>0</v>
      </c>
      <c r="AQ26" s="132"/>
      <c r="AR26" s="75"/>
      <c r="AS26" s="75"/>
      <c r="AT26" s="75"/>
      <c r="AU26" s="76"/>
      <c r="AV26" s="76"/>
      <c r="AW26" s="76"/>
      <c r="AX26" s="76"/>
      <c r="AY26" s="77"/>
      <c r="AZ26" s="77"/>
      <c r="BA26" s="74"/>
      <c r="BB26" s="74"/>
      <c r="BC26" s="74"/>
      <c r="BD26" s="74"/>
      <c r="BE26" s="74"/>
      <c r="BF26" s="74"/>
      <c r="BG26" s="74"/>
      <c r="BH26" s="74"/>
      <c r="BI26" s="74"/>
      <c r="BJ26" s="217"/>
      <c r="BK26" s="211">
        <f t="shared" si="6"/>
        <v>72</v>
      </c>
    </row>
    <row r="27" spans="1:63" ht="12.75" customHeight="1" thickBot="1">
      <c r="A27" s="488"/>
      <c r="B27" s="378" t="s">
        <v>23</v>
      </c>
      <c r="C27" s="14" t="s">
        <v>27</v>
      </c>
      <c r="D27" s="236" t="s">
        <v>56</v>
      </c>
      <c r="E27" s="430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78"/>
      <c r="T27" s="108"/>
      <c r="U27" s="230"/>
      <c r="V27" s="80"/>
      <c r="W27" s="80"/>
      <c r="X27" s="233"/>
      <c r="Y27" s="81"/>
      <c r="Z27" s="81"/>
      <c r="AA27" s="78"/>
      <c r="AB27" s="78"/>
      <c r="AC27" s="78"/>
      <c r="AD27" s="78"/>
      <c r="AE27" s="78"/>
      <c r="AF27" s="78"/>
      <c r="AG27" s="78"/>
      <c r="AH27" s="78"/>
      <c r="AI27" s="79"/>
      <c r="AJ27" s="79"/>
      <c r="AK27" s="79"/>
      <c r="AL27" s="79"/>
      <c r="AM27" s="230"/>
      <c r="AN27" s="80"/>
      <c r="AO27" s="80"/>
      <c r="AP27" s="233"/>
      <c r="AQ27" s="82" t="s">
        <v>68</v>
      </c>
      <c r="AR27" s="82" t="s">
        <v>68</v>
      </c>
      <c r="AS27" s="82" t="s">
        <v>68</v>
      </c>
      <c r="AT27" s="82" t="s">
        <v>68</v>
      </c>
      <c r="AU27" s="83"/>
      <c r="AV27" s="83"/>
      <c r="AW27" s="83"/>
      <c r="AX27" s="83"/>
      <c r="AY27" s="84"/>
      <c r="AZ27" s="84"/>
      <c r="BA27" s="78"/>
      <c r="BB27" s="78"/>
      <c r="BC27" s="78"/>
      <c r="BD27" s="78"/>
      <c r="BE27" s="78"/>
      <c r="BF27" s="78"/>
      <c r="BG27" s="78"/>
      <c r="BH27" s="78"/>
      <c r="BI27" s="78"/>
      <c r="BJ27" s="79"/>
      <c r="BK27" s="85"/>
    </row>
    <row r="28" spans="1:63" ht="12.75" customHeight="1">
      <c r="A28" s="488"/>
      <c r="B28" s="513" t="s">
        <v>28</v>
      </c>
      <c r="C28" s="513"/>
      <c r="D28" s="514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87"/>
      <c r="T28" s="109"/>
      <c r="U28" s="52"/>
      <c r="V28" s="89"/>
      <c r="W28" s="89"/>
      <c r="X28" s="234"/>
      <c r="Y28" s="90"/>
      <c r="Z28" s="90"/>
      <c r="AA28" s="87"/>
      <c r="AB28" s="87"/>
      <c r="AC28" s="87"/>
      <c r="AD28" s="87"/>
      <c r="AE28" s="87"/>
      <c r="AF28" s="87"/>
      <c r="AG28" s="87"/>
      <c r="AH28" s="87"/>
      <c r="AI28" s="88"/>
      <c r="AJ28" s="88"/>
      <c r="AK28" s="88"/>
      <c r="AL28" s="88"/>
      <c r="AM28" s="52"/>
      <c r="AN28" s="89"/>
      <c r="AO28" s="89"/>
      <c r="AP28" s="234"/>
      <c r="AQ28" s="91"/>
      <c r="AR28" s="91"/>
      <c r="AS28" s="91"/>
      <c r="AT28" s="91"/>
      <c r="AU28" s="92"/>
      <c r="AV28" s="92"/>
      <c r="AW28" s="92"/>
      <c r="AX28" s="92"/>
      <c r="AY28" s="93"/>
      <c r="AZ28" s="93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94"/>
    </row>
    <row r="29" spans="1:63" ht="12.75">
      <c r="A29" s="488"/>
      <c r="B29" s="511" t="s">
        <v>58</v>
      </c>
      <c r="C29" s="511"/>
      <c r="D29" s="512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71"/>
      <c r="S29" s="11"/>
      <c r="T29" s="107"/>
      <c r="U29" s="54"/>
      <c r="V29" s="67"/>
      <c r="W29" s="67"/>
      <c r="X29" s="235"/>
      <c r="Y29" s="12"/>
      <c r="Z29" s="12"/>
      <c r="AA29" s="11"/>
      <c r="AB29" s="11"/>
      <c r="AC29" s="11"/>
      <c r="AD29" s="11"/>
      <c r="AE29" s="11"/>
      <c r="AF29" s="11"/>
      <c r="AG29" s="11"/>
      <c r="AH29" s="11"/>
      <c r="AI29" s="71"/>
      <c r="AJ29" s="71"/>
      <c r="AK29" s="71"/>
      <c r="AL29" s="71"/>
      <c r="AM29" s="48"/>
      <c r="AN29" s="67"/>
      <c r="AO29" s="67"/>
      <c r="AP29" s="235"/>
      <c r="AQ29" s="68"/>
      <c r="AR29" s="68"/>
      <c r="AS29" s="68"/>
      <c r="AT29" s="68"/>
      <c r="AU29" s="95" t="s">
        <v>69</v>
      </c>
      <c r="AV29" s="95" t="s">
        <v>69</v>
      </c>
      <c r="AW29" s="95" t="s">
        <v>69</v>
      </c>
      <c r="AX29" s="95" t="s">
        <v>69</v>
      </c>
      <c r="AY29" s="70"/>
      <c r="AZ29" s="70"/>
      <c r="BA29" s="11"/>
      <c r="BB29" s="11"/>
      <c r="BC29" s="11"/>
      <c r="BD29" s="11"/>
      <c r="BE29" s="11"/>
      <c r="BF29" s="11"/>
      <c r="BG29" s="11"/>
      <c r="BH29" s="11"/>
      <c r="BI29" s="11"/>
      <c r="BJ29" s="71"/>
      <c r="BK29" s="96"/>
    </row>
    <row r="30" spans="1:63" ht="30" customHeight="1" thickBot="1">
      <c r="A30" s="488"/>
      <c r="B30" s="509" t="s">
        <v>59</v>
      </c>
      <c r="C30" s="509"/>
      <c r="D30" s="510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87"/>
      <c r="T30" s="109"/>
      <c r="U30" s="54"/>
      <c r="V30" s="89"/>
      <c r="W30" s="89"/>
      <c r="X30" s="234"/>
      <c r="Y30" s="90"/>
      <c r="Z30" s="90"/>
      <c r="AA30" s="87"/>
      <c r="AB30" s="87"/>
      <c r="AC30" s="87"/>
      <c r="AD30" s="87"/>
      <c r="AE30" s="87"/>
      <c r="AF30" s="87"/>
      <c r="AG30" s="87"/>
      <c r="AH30" s="87"/>
      <c r="AI30" s="88"/>
      <c r="AJ30" s="88"/>
      <c r="AK30" s="88"/>
      <c r="AL30" s="88"/>
      <c r="AM30" s="54"/>
      <c r="AN30" s="89"/>
      <c r="AO30" s="89"/>
      <c r="AP30" s="234"/>
      <c r="AQ30" s="91"/>
      <c r="AR30" s="91"/>
      <c r="AS30" s="91"/>
      <c r="AT30" s="91"/>
      <c r="AU30" s="92"/>
      <c r="AV30" s="92"/>
      <c r="AW30" s="92"/>
      <c r="AX30" s="92"/>
      <c r="AY30" s="507" t="s">
        <v>70</v>
      </c>
      <c r="AZ30" s="508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232"/>
    </row>
    <row r="31" spans="1:63" ht="12.75" customHeight="1" thickBot="1">
      <c r="A31" s="534"/>
      <c r="B31" s="515" t="s">
        <v>57</v>
      </c>
      <c r="C31" s="516"/>
      <c r="D31" s="517"/>
      <c r="E31" s="350">
        <f>SUM(E8,E14,E20)</f>
        <v>36</v>
      </c>
      <c r="F31" s="350">
        <f aca="true" t="shared" si="9" ref="F31:T31">SUM(F8,F14,F20)</f>
        <v>36</v>
      </c>
      <c r="G31" s="350">
        <f t="shared" si="9"/>
        <v>36</v>
      </c>
      <c r="H31" s="350">
        <f t="shared" si="9"/>
        <v>36</v>
      </c>
      <c r="I31" s="350">
        <f t="shared" si="9"/>
        <v>36</v>
      </c>
      <c r="J31" s="350">
        <f t="shared" si="9"/>
        <v>36</v>
      </c>
      <c r="K31" s="350">
        <f t="shared" si="9"/>
        <v>36</v>
      </c>
      <c r="L31" s="350">
        <f t="shared" si="9"/>
        <v>36</v>
      </c>
      <c r="M31" s="350">
        <f t="shared" si="9"/>
        <v>36</v>
      </c>
      <c r="N31" s="350">
        <f t="shared" si="9"/>
        <v>36</v>
      </c>
      <c r="O31" s="350">
        <f t="shared" si="9"/>
        <v>36</v>
      </c>
      <c r="P31" s="350">
        <f t="shared" si="9"/>
        <v>36</v>
      </c>
      <c r="Q31" s="350">
        <f t="shared" si="9"/>
        <v>36</v>
      </c>
      <c r="R31" s="350">
        <f t="shared" si="9"/>
        <v>36</v>
      </c>
      <c r="S31" s="350">
        <f t="shared" si="9"/>
        <v>36</v>
      </c>
      <c r="T31" s="350">
        <f t="shared" si="9"/>
        <v>36</v>
      </c>
      <c r="U31" s="272"/>
      <c r="V31" s="351"/>
      <c r="W31" s="351"/>
      <c r="X31" s="354">
        <f>SUM(X8,X12,X14,X20)</f>
        <v>612</v>
      </c>
      <c r="Y31" s="322"/>
      <c r="Z31" s="322"/>
      <c r="AA31" s="350">
        <f>SUM(AA8,AA12,AA14,AA20)</f>
        <v>36</v>
      </c>
      <c r="AB31" s="350">
        <f aca="true" t="shared" si="10" ref="AB31:AP31">SUM(AB8,AB12,AB14,AB20)</f>
        <v>36</v>
      </c>
      <c r="AC31" s="350">
        <f t="shared" si="10"/>
        <v>36</v>
      </c>
      <c r="AD31" s="350">
        <f t="shared" si="10"/>
        <v>36</v>
      </c>
      <c r="AE31" s="350">
        <f t="shared" si="10"/>
        <v>36</v>
      </c>
      <c r="AF31" s="350">
        <f t="shared" si="10"/>
        <v>36</v>
      </c>
      <c r="AG31" s="350">
        <f t="shared" si="10"/>
        <v>36</v>
      </c>
      <c r="AH31" s="350">
        <f t="shared" si="10"/>
        <v>36</v>
      </c>
      <c r="AI31" s="350">
        <f t="shared" si="10"/>
        <v>36</v>
      </c>
      <c r="AJ31" s="350">
        <f t="shared" si="10"/>
        <v>36</v>
      </c>
      <c r="AK31" s="350">
        <f t="shared" si="10"/>
        <v>36</v>
      </c>
      <c r="AL31" s="350">
        <f t="shared" si="10"/>
        <v>36</v>
      </c>
      <c r="AM31" s="272">
        <f t="shared" si="10"/>
        <v>36</v>
      </c>
      <c r="AN31" s="351">
        <f t="shared" si="10"/>
        <v>0</v>
      </c>
      <c r="AO31" s="351">
        <f t="shared" si="10"/>
        <v>0</v>
      </c>
      <c r="AP31" s="354">
        <f t="shared" si="10"/>
        <v>468</v>
      </c>
      <c r="AQ31" s="375"/>
      <c r="AR31" s="375"/>
      <c r="AS31" s="375"/>
      <c r="AT31" s="375"/>
      <c r="AU31" s="376"/>
      <c r="AV31" s="376"/>
      <c r="AW31" s="376"/>
      <c r="AX31" s="376"/>
      <c r="AY31" s="427"/>
      <c r="AZ31" s="427"/>
      <c r="BA31" s="350"/>
      <c r="BB31" s="350"/>
      <c r="BC31" s="350"/>
      <c r="BD31" s="350"/>
      <c r="BE31" s="350"/>
      <c r="BF31" s="350"/>
      <c r="BG31" s="350"/>
      <c r="BH31" s="350"/>
      <c r="BI31" s="350"/>
      <c r="BJ31" s="353"/>
      <c r="BK31" s="352">
        <f>SUM(X31,AP31)</f>
        <v>1080</v>
      </c>
    </row>
    <row r="32" ht="23.25" customHeight="1">
      <c r="A32" s="532"/>
    </row>
    <row r="33" ht="24" customHeight="1">
      <c r="A33" s="532"/>
    </row>
    <row r="34" ht="14.25" customHeight="1">
      <c r="A34" s="532"/>
    </row>
    <row r="35" ht="15.75" customHeight="1">
      <c r="A35" s="532"/>
    </row>
    <row r="36" ht="14.25" customHeight="1">
      <c r="A36" s="532"/>
    </row>
    <row r="37" ht="14.25" customHeight="1">
      <c r="A37" s="532"/>
    </row>
    <row r="38" ht="26.25" customHeight="1">
      <c r="A38" s="532"/>
    </row>
    <row r="39" ht="28.5" customHeight="1">
      <c r="A39" s="532"/>
    </row>
    <row r="40" ht="32.25" customHeight="1">
      <c r="A40" s="532"/>
    </row>
    <row r="41" ht="17.25" customHeight="1">
      <c r="A41" s="532"/>
    </row>
    <row r="42" ht="17.25" customHeight="1">
      <c r="A42" s="532"/>
    </row>
    <row r="43" ht="15" customHeight="1">
      <c r="A43" s="532"/>
    </row>
    <row r="44" ht="26.25" customHeight="1">
      <c r="A44" s="532"/>
    </row>
    <row r="45" ht="26.25" customHeight="1">
      <c r="A45" s="532"/>
    </row>
    <row r="46" ht="25.5" customHeight="1">
      <c r="A46" s="532"/>
    </row>
    <row r="47" ht="18.75" customHeight="1">
      <c r="A47" s="532"/>
    </row>
    <row r="48" ht="31.5" customHeight="1">
      <c r="A48" s="532"/>
    </row>
    <row r="49" ht="12.75" customHeight="1" hidden="1">
      <c r="A49" s="532"/>
    </row>
    <row r="50" ht="12.75" customHeight="1" hidden="1">
      <c r="A50" s="532"/>
    </row>
    <row r="51" ht="12.75" customHeight="1" hidden="1">
      <c r="A51" s="532"/>
    </row>
    <row r="52" ht="12.75" customHeight="1" hidden="1">
      <c r="A52" s="532"/>
    </row>
    <row r="53" ht="12.75" customHeight="1" hidden="1">
      <c r="A53" s="532"/>
    </row>
    <row r="54" ht="12.75" customHeight="1" hidden="1">
      <c r="A54" s="532"/>
    </row>
    <row r="55" ht="23.25" customHeight="1">
      <c r="A55" s="532"/>
    </row>
    <row r="56" ht="18.75" customHeight="1">
      <c r="A56" s="532"/>
    </row>
    <row r="57" ht="18.75" customHeight="1">
      <c r="A57" s="532"/>
    </row>
    <row r="58" ht="18.75" customHeight="1">
      <c r="A58" s="532"/>
    </row>
    <row r="59" ht="18.75" customHeight="1">
      <c r="A59" s="532"/>
    </row>
    <row r="60" ht="18.75" customHeight="1">
      <c r="A60" s="532"/>
    </row>
    <row r="61" ht="18.75" customHeight="1">
      <c r="A61" s="532"/>
    </row>
    <row r="62" ht="18.75" customHeight="1">
      <c r="A62" s="532"/>
    </row>
    <row r="63" ht="27" customHeight="1">
      <c r="A63" s="532"/>
    </row>
    <row r="64" ht="18.75" customHeight="1">
      <c r="A64" s="532"/>
    </row>
    <row r="65" ht="12.75">
      <c r="A65" s="532"/>
    </row>
    <row r="66" ht="20.25" customHeight="1">
      <c r="A66" s="532"/>
    </row>
    <row r="67" ht="22.5" customHeight="1">
      <c r="A67" s="532"/>
    </row>
    <row r="68" ht="12.75">
      <c r="A68" s="532"/>
    </row>
    <row r="69" ht="12.75">
      <c r="A69" s="532"/>
    </row>
    <row r="70" ht="12.75">
      <c r="A70" s="532"/>
    </row>
    <row r="71" ht="12.75">
      <c r="A71" s="532"/>
    </row>
    <row r="72" ht="12.75">
      <c r="A72" s="532"/>
    </row>
    <row r="73" ht="12.75">
      <c r="A73" s="532"/>
    </row>
    <row r="74" ht="12.75">
      <c r="A74" s="532"/>
    </row>
    <row r="75" ht="12.75">
      <c r="A75" s="532"/>
    </row>
    <row r="76" ht="24.75" customHeight="1">
      <c r="A76" s="532"/>
    </row>
    <row r="77" ht="24.75" customHeight="1">
      <c r="A77" s="532"/>
    </row>
    <row r="78" ht="24.75" customHeight="1" thickBot="1">
      <c r="A78" s="533"/>
    </row>
  </sheetData>
  <sheetProtection/>
  <mergeCells count="28">
    <mergeCell ref="AX3:AZ3"/>
    <mergeCell ref="BF3:BI3"/>
    <mergeCell ref="A8:A31"/>
    <mergeCell ref="A3:A7"/>
    <mergeCell ref="B3:B7"/>
    <mergeCell ref="C3:C7"/>
    <mergeCell ref="D3:D7"/>
    <mergeCell ref="BK3:BK7"/>
    <mergeCell ref="E4:BJ4"/>
    <mergeCell ref="E6:BJ6"/>
    <mergeCell ref="N3:Q3"/>
    <mergeCell ref="Z3:AC3"/>
    <mergeCell ref="F3:H3"/>
    <mergeCell ref="BB3:BE3"/>
    <mergeCell ref="AL5:AM5"/>
    <mergeCell ref="AL7:AM7"/>
    <mergeCell ref="J3:M3"/>
    <mergeCell ref="AE3:AG3"/>
    <mergeCell ref="S3:T3"/>
    <mergeCell ref="V3:W3"/>
    <mergeCell ref="AI3:AL3"/>
    <mergeCell ref="U5:V5"/>
    <mergeCell ref="AS3:AV3"/>
    <mergeCell ref="AY30:AZ30"/>
    <mergeCell ref="B30:D30"/>
    <mergeCell ref="B29:D29"/>
    <mergeCell ref="B28:D28"/>
    <mergeCell ref="B31:D3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N27"/>
  <sheetViews>
    <sheetView zoomScalePageLayoutView="0" workbookViewId="0" topLeftCell="A1">
      <selection activeCell="A1" sqref="A1:N28"/>
    </sheetView>
  </sheetViews>
  <sheetFormatPr defaultColWidth="9.00390625" defaultRowHeight="12.75"/>
  <sheetData>
    <row r="2" ht="14.25">
      <c r="H2" s="135" t="s">
        <v>118</v>
      </c>
    </row>
    <row r="3" ht="15">
      <c r="H3" s="136" t="s">
        <v>107</v>
      </c>
    </row>
    <row r="6" ht="15.75">
      <c r="H6" s="134" t="s">
        <v>106</v>
      </c>
    </row>
    <row r="7" ht="15.75">
      <c r="H7" s="134"/>
    </row>
    <row r="10" ht="15">
      <c r="H10" s="136"/>
    </row>
    <row r="11" ht="12.75">
      <c r="H11" s="137"/>
    </row>
    <row r="12" spans="6:8" ht="14.25">
      <c r="F12" s="137"/>
      <c r="H12" s="135" t="s">
        <v>108</v>
      </c>
    </row>
    <row r="13" spans="6:8" ht="12.75">
      <c r="F13" s="137"/>
      <c r="H13" s="137"/>
    </row>
    <row r="14" spans="5:14" ht="15.75">
      <c r="E14" s="460" t="s">
        <v>225</v>
      </c>
      <c r="F14" s="460"/>
      <c r="G14" s="460"/>
      <c r="H14" s="460"/>
      <c r="I14" s="460"/>
      <c r="J14" s="460"/>
      <c r="K14" s="460"/>
      <c r="L14" s="460"/>
      <c r="M14" s="460"/>
      <c r="N14" s="460"/>
    </row>
    <row r="15" spans="7:8" ht="15.75">
      <c r="G15" s="459" t="s">
        <v>226</v>
      </c>
      <c r="H15" s="137"/>
    </row>
    <row r="16" spans="7:11" ht="14.25">
      <c r="G16" s="527" t="s">
        <v>119</v>
      </c>
      <c r="H16" s="527"/>
      <c r="I16" s="527"/>
      <c r="J16" s="527"/>
      <c r="K16" s="527"/>
    </row>
    <row r="17" ht="12.75">
      <c r="G17" s="137"/>
    </row>
    <row r="18" ht="12.75">
      <c r="G18" s="137"/>
    </row>
    <row r="19" ht="12.75">
      <c r="G19" s="137"/>
    </row>
    <row r="20" spans="9:14" ht="12.75">
      <c r="I20" s="138" t="s">
        <v>109</v>
      </c>
      <c r="L20" s="526" t="s">
        <v>144</v>
      </c>
      <c r="M20" s="526"/>
      <c r="N20" s="526"/>
    </row>
    <row r="21" spans="9:14" ht="12.75">
      <c r="I21" t="s">
        <v>110</v>
      </c>
      <c r="L21" s="139" t="s">
        <v>111</v>
      </c>
      <c r="M21" s="139"/>
      <c r="N21" s="139"/>
    </row>
    <row r="22" spans="9:12" ht="12.75">
      <c r="I22" t="s">
        <v>112</v>
      </c>
      <c r="L22" t="s">
        <v>113</v>
      </c>
    </row>
    <row r="23" spans="9:14" ht="12.75">
      <c r="I23" t="s">
        <v>114</v>
      </c>
      <c r="L23" s="139" t="s">
        <v>115</v>
      </c>
      <c r="M23" s="139"/>
      <c r="N23" s="139"/>
    </row>
    <row r="24" spans="9:14" ht="12.75">
      <c r="I24" t="s">
        <v>227</v>
      </c>
      <c r="L24" s="139">
        <v>2017</v>
      </c>
      <c r="M24" s="139"/>
      <c r="N24" s="139"/>
    </row>
    <row r="26" ht="12.75">
      <c r="I26" t="s">
        <v>116</v>
      </c>
    </row>
    <row r="27" spans="9:14" ht="12.75">
      <c r="I27" t="s">
        <v>117</v>
      </c>
      <c r="L27" s="140" t="s">
        <v>143</v>
      </c>
      <c r="M27" s="140"/>
      <c r="N27" s="140"/>
    </row>
  </sheetData>
  <sheetProtection/>
  <mergeCells count="2">
    <mergeCell ref="L20:N20"/>
    <mergeCell ref="G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agafonovaid</cp:lastModifiedBy>
  <cp:lastPrinted>2018-10-17T10:57:24Z</cp:lastPrinted>
  <dcterms:created xsi:type="dcterms:W3CDTF">2015-06-16T06:40:38Z</dcterms:created>
  <dcterms:modified xsi:type="dcterms:W3CDTF">2018-10-17T10:58:32Z</dcterms:modified>
  <cp:category/>
  <cp:version/>
  <cp:contentType/>
  <cp:contentStatus/>
</cp:coreProperties>
</file>